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25" activeTab="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<sst xmlns="http://schemas.openxmlformats.org/spreadsheetml/2006/main" count="638" uniqueCount="311">
  <si>
    <t>附件2</t>
  </si>
  <si>
    <t>2019年部门综合预算公开报表</t>
  </si>
  <si>
    <t xml:space="preserve">                  部门名称：    佳县扶贫开发办公室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</si>
  <si>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</si>
  <si>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</si>
  <si>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</si>
  <si>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</si>
  <si>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</si>
  <si>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</si>
  <si>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</si>
  <si>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</si>
  <si>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</si>
  <si>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</si>
  <si>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</si>
  <si>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</si>
  <si>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</si>
  <si>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</si>
  <si>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</si>
  <si>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</si>
  <si>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</si>
  <si>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</si>
  <si>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</si>
  <si>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</si>
  <si>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</si>
  <si>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</si>
  <si>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</si>
  <si>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</si>
  <si>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</si>
  <si>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</si>
  <si>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</si>
  <si>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</si>
  <si>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</si>
  <si>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</si>
  <si>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</si>
  <si>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</si>
  <si>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</si>
  <si>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</si>
  <si>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</si>
  <si>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</si>
  <si>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</si>
  <si>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</si>
  <si>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</si>
  <si>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</si>
  <si>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</si>
  <si>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</si>
  <si>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</si>
  <si>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</si>
  <si>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</si>
  <si>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</si>
  <si>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</si>
  <si>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</si>
  <si>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</si>
  <si>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</si>
  <si>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</si>
  <si>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</si>
  <si>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</si>
  <si>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</si>
  <si>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</si>
  <si>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</si>
  <si>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</si>
  <si>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</si>
  <si>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</si>
  <si>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</si>
  <si>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</si>
  <si>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</si>
  <si>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</si>
  <si>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</si>
  <si>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</si>
  <si>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</si>
  <si>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</si>
  <si>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</si>
  <si>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</si>
  <si>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</si>
  <si>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</si>
  <si>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</si>
  <si>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</si>
  <si>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</si>
  <si>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</si>
  <si>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</si>
  <si>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</si>
  <si>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</si>
  <si>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</si>
  <si>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</si>
  <si>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</si>
  <si>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</si>
  <si>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</si>
  <si>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</si>
  <si>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</si>
  <si>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</si>
  <si>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</si>
  <si>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</si>
  <si>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</si>
  <si>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</si>
  <si>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</si>
  <si>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</si>
  <si>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</si>
  <si>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</si>
  <si>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</si>
  <si>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</si>
  <si>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</si>
  <si>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</si>
  <si>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</si>
  <si>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</si>
  <si>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</si>
  <si>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</si>
  <si>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</si>
  <si>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</si>
  <si>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</si>
  <si>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</si>
  <si>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</si>
  <si>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</si>
  <si>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</si>
  <si>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</si>
  <si>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</si>
  <si>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</si>
  <si>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</si>
  <si>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</si>
  <si>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</si>
  <si>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</si>
  <si>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</si>
  <si>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</si>
  <si>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</si>
  <si>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</si>
  <si>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</si>
  <si>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</si>
  <si>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</si>
  <si>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</si>
  <si>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328001</t>
  </si>
  <si>
    <t>佳县扶贫开发办公室</t>
  </si>
  <si>
    <t>328002</t>
  </si>
  <si>
    <t>佳县扶贫经济合作社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</si>
  <si>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</si>
  <si>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</si>
  <si>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</si>
  <si>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</si>
  <si>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</si>
  <si>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</si>
  <si>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</si>
  <si>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</si>
  <si>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</si>
  <si>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</si>
  <si>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</si>
  <si>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</si>
  <si>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</si>
  <si>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</si>
  <si>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</si>
  <si>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</si>
  <si>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</si>
  <si>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</si>
  <si>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</si>
  <si>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</si>
  <si>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</si>
  <si>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</si>
  <si>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</si>
  <si>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</si>
  <si>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</si>
  <si>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</si>
  <si>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213</t>
  </si>
  <si>
    <t>05</t>
  </si>
  <si>
    <t>01</t>
  </si>
  <si>
    <t>行政运行</t>
  </si>
  <si>
    <t>04</t>
  </si>
  <si>
    <t>农村基础设施建设</t>
  </si>
  <si>
    <t>50</t>
  </si>
  <si>
    <t>扶贫事业机构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</si>
  <si>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</si>
  <si>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</si>
  <si>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</si>
  <si>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</si>
  <si>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</si>
  <si>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1150211</t>
  </si>
  <si>
    <t>02</t>
  </si>
  <si>
    <t>津贴补贴</t>
  </si>
  <si>
    <t>934535</t>
  </si>
  <si>
    <t>03</t>
  </si>
  <si>
    <t>奖金</t>
  </si>
  <si>
    <t>76329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</si>
  <si>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</si>
  <si>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</si>
  <si>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</si>
  <si>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</si>
  <si>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</si>
  <si>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</si>
  <si>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</si>
  <si>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</si>
  <si>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</si>
  <si>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</si>
  <si>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</si>
  <si>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313500</t>
  </si>
  <si>
    <t>印刷费</t>
  </si>
  <si>
    <t>432100</t>
  </si>
  <si>
    <t>咨询费</t>
  </si>
  <si>
    <t>150000</t>
  </si>
  <si>
    <t>手续费</t>
  </si>
  <si>
    <t>10000</t>
  </si>
  <si>
    <t>水费</t>
  </si>
  <si>
    <t>5000</t>
  </si>
  <si>
    <t>06</t>
  </si>
  <si>
    <t>电费</t>
  </si>
  <si>
    <t>邮电费</t>
  </si>
  <si>
    <t>20000</t>
  </si>
  <si>
    <t>取暖费</t>
  </si>
  <si>
    <t>11</t>
  </si>
  <si>
    <t>差旅费</t>
  </si>
  <si>
    <t>120000</t>
  </si>
  <si>
    <t>12</t>
  </si>
  <si>
    <t>因公出国（境）费用</t>
  </si>
  <si>
    <t>13</t>
  </si>
  <si>
    <t>维修（护）费</t>
  </si>
  <si>
    <t>60000</t>
  </si>
  <si>
    <t>14</t>
  </si>
  <si>
    <t>租赁费</t>
  </si>
  <si>
    <t>100000</t>
  </si>
  <si>
    <t>15</t>
  </si>
  <si>
    <t>会议费</t>
  </si>
  <si>
    <t>11000</t>
  </si>
  <si>
    <t>16</t>
  </si>
  <si>
    <t>培训费</t>
  </si>
  <si>
    <t>144900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</si>
  <si>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</si>
  <si>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</si>
  <si>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</si>
  <si>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</si>
  <si>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</si>
  <si>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</si>
  <si>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</si>
  <si>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</si>
  <si>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180000</t>
  </si>
  <si>
    <t>31</t>
  </si>
  <si>
    <t>公务用车运行维护费</t>
  </si>
  <si>
    <t>39</t>
  </si>
  <si>
    <t>其他交通费用</t>
  </si>
  <si>
    <t>99600</t>
  </si>
  <si>
    <t>99</t>
  </si>
  <si>
    <t>其他商品和服务支出</t>
  </si>
  <si>
    <t>360000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</si>
  <si>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</si>
  <si>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</si>
  <si>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</si>
  <si>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</si>
  <si>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</si>
  <si>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</si>
  <si>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12000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</si>
  <si>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</si>
  <si>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</si>
  <si>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</si>
  <si>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</si>
  <si>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</si>
  <si>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</si>
  <si>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5700000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</si>
  <si>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</si>
  <si>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</si>
  <si>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</si>
  <si>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</si>
  <si>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</si>
  <si>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</si>
  <si>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</si>
  <si>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21305</t>
  </si>
  <si>
    <t>2130550</t>
  </si>
  <si>
    <t>2019年部门预算一般公共预算基本支出明细表（按经济分类科目分）</t>
  </si>
  <si>
    <t>部门小计</t>
  </si>
  <si>
    <t>418400</t>
  </si>
  <si>
    <t>40000</t>
  </si>
  <si>
    <t>140000</t>
  </si>
  <si>
    <t>其他基本建设支出</t>
  </si>
  <si>
    <t>2019年部门预算“三公”经费及会议费、培训费支出明细表</t>
  </si>
  <si>
    <t>单位：万元</t>
  </si>
  <si>
    <t>一般公共预算拨款安排的“三公”经费预算</t>
  </si>
  <si>
    <t>会议费及培训费</t>
  </si>
  <si>
    <t>公务用车购置及运行维护费</t>
  </si>
  <si>
    <t>公务用车购置费</t>
  </si>
  <si>
    <t>0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</si>
  <si>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</si>
  <si>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</si>
  <si>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</si>
  <si>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</si>
  <si>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</si>
  <si>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</si>
  <si>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</si>
  <si>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</si>
  <si>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</si>
  <si>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</si>
  <si>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</si>
  <si>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</si>
  <si>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</si>
  <si>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</si>
  <si>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</si>
  <si>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</si>
  <si>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</si>
  <si>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</si>
  <si>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</si>
  <si>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</si>
  <si>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</si>
  <si>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</si>
  <si>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</si>
  <si>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</si>
  <si>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</si>
  <si>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</si>
  <si>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</si>
  <si>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</si>
  <si>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</si>
  <si>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</si>
  <si>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</si>
  <si>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</si>
  <si>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</si>
  <si>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</si>
  <si>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</si>
  <si>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</si>
  <si>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</si>
  <si>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</si>
  <si>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 xml:space="preserve">                  部门主要负责人：张小锋     审签情况：已审签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</si>
</sst>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0_);\(0\)"/>
    <numFmt numFmtId="179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5" fillId="17" borderId="6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16" borderId="8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48" applyNumberFormat="1" applyFont="1" applyFill="1" applyBorder="1" applyAlignment="1">
      <alignment horizontal="center" vertical="center" wrapText="1"/>
      <protection/>
    </xf>
    <xf numFmtId="177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177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24" borderId="10" xfId="4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9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179" fontId="4" fillId="0" borderId="10" xfId="48" applyNumberFormat="1" applyFont="1" applyFill="1" applyBorder="1" applyAlignment="1">
      <alignment horizontal="left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9" fontId="4" fillId="0" borderId="10" xfId="48" applyNumberFormat="1" applyFont="1" applyFill="1" applyBorder="1" applyAlignment="1">
      <alignment horizontal="right" vertical="center" wrapText="1"/>
      <protection/>
    </xf>
    <xf numFmtId="179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4" fillId="0" borderId="10" xfId="48" applyNumberFormat="1" applyFont="1" applyFill="1" applyBorder="1" applyAlignment="1" quotePrefix="1">
      <alignment horizontal="center" vertical="center" wrapText="1"/>
      <protection/>
    </xf>
    <xf numFmtId="179" fontId="4" fillId="0" borderId="10" xfId="48" applyNumberFormat="1" applyFont="1" applyFill="1" applyBorder="1" applyAlignment="1" quotePrefix="1">
      <alignment horizontal="left" vertical="center" wrapText="1"/>
      <protection/>
    </xf>
    <xf numFmtId="179" fontId="5" fillId="0" borderId="10" xfId="48" applyNumberFormat="1" applyFont="1" applyFill="1" applyBorder="1" applyAlignment="1" quotePrefix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7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9" fontId="4" fillId="0" borderId="10" xfId="48" applyNumberFormat="1" applyFont="1" applyFill="1" applyBorder="1" applyAlignment="1">
      <alignment horizontal="center" vertical="center" wrapText="1"/>
      <protection/>
    </xf>
    <xf numFmtId="179" fontId="5" fillId="0" borderId="10" xfId="48" applyNumberFormat="1" applyFont="1" applyFill="1" applyBorder="1" applyAlignment="1">
      <alignment horizontal="center" vertical="center" wrapText="1"/>
      <protection/>
    </xf>
    <xf numFmtId="179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9" fontId="4" fillId="0" borderId="10" xfId="48" applyNumberFormat="1" applyFont="1" applyFill="1" applyBorder="1" applyAlignment="1" quotePrefix="1">
      <alignment horizontal="center" vertical="center"/>
      <protection/>
    </xf>
    <xf numFmtId="179" fontId="4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9" fontId="4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2" xfId="0" applyNumberFormat="1" applyFont="1" applyFill="1" applyBorder="1" applyAlignment="1">
      <alignment horizontal="left" vertical="center"/>
    </xf>
    <xf numFmtId="0" fontId="5" fillId="24" borderId="1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workbookViewId="0" topLeftCell="A1">
      <selection activeCell="A9" sqref="A9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00" t="s">
        <v>0</v>
      </c>
    </row>
    <row r="2" ht="135.75" customHeight="1">
      <c r="A2" s="101" t="s">
        <v>1</v>
      </c>
    </row>
    <row r="3" ht="45.75" customHeight="1">
      <c r="A3" s="102"/>
    </row>
    <row r="4" ht="45.75" customHeight="1">
      <c r="A4" s="103"/>
    </row>
    <row r="5" ht="60" customHeight="1">
      <c r="A5" s="104" t="s">
        <v>2</v>
      </c>
    </row>
    <row r="6" ht="60" customHeight="1">
      <c r="A6" s="104" t="s">
        <v>310</v>
      </c>
    </row>
    <row r="7" ht="45.75" customHeight="1">
      <c r="A7" s="105"/>
    </row>
    <row r="8" ht="45.75" customHeight="1">
      <c r="A8" s="105"/>
    </row>
    <row r="9" ht="45.75" customHeight="1">
      <c r="A9" s="105"/>
    </row>
    <row r="10" ht="45.75" customHeight="1">
      <c r="A10" s="105"/>
    </row>
    <row r="11" ht="45.75" customHeight="1">
      <c r="A11" s="105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12" sqref="E12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31" t="s">
        <v>259</v>
      </c>
      <c r="B1" s="131"/>
      <c r="C1" s="131"/>
      <c r="D1" s="131"/>
      <c r="E1" s="131"/>
    </row>
    <row r="2" spans="1:5" ht="14.25">
      <c r="A2" s="41" t="s">
        <v>38</v>
      </c>
      <c r="B2" s="41"/>
      <c r="C2" s="41"/>
      <c r="D2" s="41"/>
      <c r="E2" s="42" t="s">
        <v>39</v>
      </c>
    </row>
    <row r="3" spans="1:5" ht="14.25">
      <c r="A3" s="133" t="s">
        <v>145</v>
      </c>
      <c r="B3" s="133"/>
      <c r="C3" s="44" t="s">
        <v>146</v>
      </c>
      <c r="D3" s="146" t="s">
        <v>148</v>
      </c>
      <c r="E3" s="134" t="s">
        <v>153</v>
      </c>
    </row>
    <row r="4" spans="1:5" ht="14.25">
      <c r="A4" s="43" t="s">
        <v>154</v>
      </c>
      <c r="B4" s="43" t="s">
        <v>155</v>
      </c>
      <c r="C4" s="44"/>
      <c r="D4" s="147"/>
      <c r="E4" s="134"/>
    </row>
    <row r="5" spans="1:5" ht="14.25">
      <c r="A5" s="143" t="s">
        <v>260</v>
      </c>
      <c r="B5" s="144"/>
      <c r="C5" s="145"/>
      <c r="D5" s="46">
        <f>D6+D16+D38+D44+D51</f>
        <v>4529175</v>
      </c>
      <c r="E5" s="45"/>
    </row>
    <row r="6" spans="1:5" ht="14.25">
      <c r="A6" s="44">
        <v>301</v>
      </c>
      <c r="B6" s="138" t="s">
        <v>168</v>
      </c>
      <c r="C6" s="138"/>
      <c r="D6" s="46">
        <f>D7+D8+D9+D10+D11+D12+D13+D14+D15</f>
        <v>2161075</v>
      </c>
      <c r="E6" s="47"/>
    </row>
    <row r="7" spans="1:5" ht="14.25">
      <c r="A7" s="44"/>
      <c r="B7" s="44" t="s">
        <v>159</v>
      </c>
      <c r="C7" s="44" t="s">
        <v>169</v>
      </c>
      <c r="D7" s="48" t="s">
        <v>170</v>
      </c>
      <c r="E7" s="47"/>
    </row>
    <row r="8" spans="1:5" ht="14.25">
      <c r="A8" s="44"/>
      <c r="B8" s="44" t="s">
        <v>171</v>
      </c>
      <c r="C8" s="44" t="s">
        <v>172</v>
      </c>
      <c r="D8" s="48" t="s">
        <v>173</v>
      </c>
      <c r="E8" s="47"/>
    </row>
    <row r="9" spans="1:5" ht="14.25">
      <c r="A9" s="44"/>
      <c r="B9" s="44" t="s">
        <v>174</v>
      </c>
      <c r="C9" s="44" t="s">
        <v>175</v>
      </c>
      <c r="D9" s="48" t="s">
        <v>176</v>
      </c>
      <c r="E9" s="47"/>
    </row>
    <row r="10" spans="1:5" ht="14.25">
      <c r="A10" s="44"/>
      <c r="B10" s="44" t="s">
        <v>161</v>
      </c>
      <c r="C10" s="44" t="s">
        <v>177</v>
      </c>
      <c r="D10" s="48"/>
      <c r="E10" s="47"/>
    </row>
    <row r="11" spans="1:5" ht="14.25">
      <c r="A11" s="44"/>
      <c r="B11" s="44" t="s">
        <v>178</v>
      </c>
      <c r="C11" s="44" t="s">
        <v>179</v>
      </c>
      <c r="D11" s="48"/>
      <c r="E11" s="47"/>
    </row>
    <row r="12" spans="1:5" ht="14.25">
      <c r="A12" s="44"/>
      <c r="B12" s="47" t="s">
        <v>180</v>
      </c>
      <c r="C12" s="44" t="s">
        <v>181</v>
      </c>
      <c r="D12" s="48"/>
      <c r="E12" s="47"/>
    </row>
    <row r="13" spans="1:5" ht="14.25">
      <c r="A13" s="44"/>
      <c r="B13" s="47" t="s">
        <v>182</v>
      </c>
      <c r="C13" s="44" t="s">
        <v>183</v>
      </c>
      <c r="D13" s="48"/>
      <c r="E13" s="47"/>
    </row>
    <row r="14" spans="1:5" ht="14.25">
      <c r="A14" s="44"/>
      <c r="B14" s="47">
        <v>13</v>
      </c>
      <c r="C14" s="44" t="s">
        <v>184</v>
      </c>
      <c r="D14" s="48"/>
      <c r="E14" s="47"/>
    </row>
    <row r="15" spans="1:5" ht="14.25">
      <c r="A15" s="44"/>
      <c r="B15" s="44" t="s">
        <v>233</v>
      </c>
      <c r="C15" s="44" t="s">
        <v>185</v>
      </c>
      <c r="D15" s="48"/>
      <c r="E15" s="47"/>
    </row>
    <row r="16" spans="1:5" ht="14.25">
      <c r="A16" s="44">
        <v>302</v>
      </c>
      <c r="B16" s="138" t="s">
        <v>186</v>
      </c>
      <c r="C16" s="138"/>
      <c r="D16" s="46">
        <v>2356100</v>
      </c>
      <c r="E16" s="47"/>
    </row>
    <row r="17" spans="1:5" ht="14.25">
      <c r="A17" s="44"/>
      <c r="B17" s="44" t="s">
        <v>159</v>
      </c>
      <c r="C17" s="44" t="s">
        <v>187</v>
      </c>
      <c r="D17" s="45" t="s">
        <v>261</v>
      </c>
      <c r="E17" s="47"/>
    </row>
    <row r="18" spans="1:5" ht="14.25">
      <c r="A18" s="44"/>
      <c r="B18" s="44" t="s">
        <v>171</v>
      </c>
      <c r="C18" s="44" t="s">
        <v>189</v>
      </c>
      <c r="D18" s="45" t="s">
        <v>190</v>
      </c>
      <c r="E18" s="47"/>
    </row>
    <row r="19" spans="1:5" ht="14.25">
      <c r="A19" s="44"/>
      <c r="B19" s="44" t="s">
        <v>174</v>
      </c>
      <c r="C19" s="44" t="s">
        <v>191</v>
      </c>
      <c r="D19" s="45" t="s">
        <v>192</v>
      </c>
      <c r="E19" s="47"/>
    </row>
    <row r="20" spans="1:5" ht="14.25">
      <c r="A20" s="44"/>
      <c r="B20" s="44" t="s">
        <v>161</v>
      </c>
      <c r="C20" s="44" t="s">
        <v>193</v>
      </c>
      <c r="D20" s="45" t="s">
        <v>194</v>
      </c>
      <c r="E20" s="47"/>
    </row>
    <row r="21" spans="1:5" ht="14.25">
      <c r="A21" s="44"/>
      <c r="B21" s="44" t="s">
        <v>158</v>
      </c>
      <c r="C21" s="44" t="s">
        <v>195</v>
      </c>
      <c r="D21" s="45" t="s">
        <v>196</v>
      </c>
      <c r="E21" s="47"/>
    </row>
    <row r="22" spans="1:5" ht="14.25">
      <c r="A22" s="44"/>
      <c r="B22" s="44" t="s">
        <v>197</v>
      </c>
      <c r="C22" s="44" t="s">
        <v>198</v>
      </c>
      <c r="D22" s="45"/>
      <c r="E22" s="47"/>
    </row>
    <row r="23" spans="1:5" ht="14.25">
      <c r="A23" s="44"/>
      <c r="B23" s="44" t="s">
        <v>178</v>
      </c>
      <c r="C23" s="44" t="s">
        <v>199</v>
      </c>
      <c r="D23" s="45" t="s">
        <v>262</v>
      </c>
      <c r="E23" s="47"/>
    </row>
    <row r="24" spans="1:5" ht="14.25">
      <c r="A24" s="44"/>
      <c r="B24" s="44" t="s">
        <v>180</v>
      </c>
      <c r="C24" s="44" t="s">
        <v>201</v>
      </c>
      <c r="D24" s="45"/>
      <c r="E24" s="47"/>
    </row>
    <row r="25" spans="1:5" ht="14.25">
      <c r="A25" s="44"/>
      <c r="B25" s="44" t="s">
        <v>202</v>
      </c>
      <c r="C25" s="44" t="s">
        <v>203</v>
      </c>
      <c r="D25" s="45" t="s">
        <v>263</v>
      </c>
      <c r="E25" s="47"/>
    </row>
    <row r="26" spans="1:5" ht="14.25">
      <c r="A26" s="44"/>
      <c r="B26" s="44" t="s">
        <v>205</v>
      </c>
      <c r="C26" s="44" t="s">
        <v>206</v>
      </c>
      <c r="D26" s="45"/>
      <c r="E26" s="47"/>
    </row>
    <row r="27" spans="1:5" ht="14.25">
      <c r="A27" s="44"/>
      <c r="B27" s="44" t="s">
        <v>207</v>
      </c>
      <c r="C27" s="44" t="s">
        <v>208</v>
      </c>
      <c r="D27" s="45" t="s">
        <v>209</v>
      </c>
      <c r="E27" s="47"/>
    </row>
    <row r="28" spans="1:5" ht="14.25">
      <c r="A28" s="44"/>
      <c r="B28" s="44" t="s">
        <v>210</v>
      </c>
      <c r="C28" s="44" t="s">
        <v>211</v>
      </c>
      <c r="D28" s="45" t="s">
        <v>212</v>
      </c>
      <c r="E28" s="47"/>
    </row>
    <row r="29" spans="1:5" ht="14.25">
      <c r="A29" s="44"/>
      <c r="B29" s="44" t="s">
        <v>213</v>
      </c>
      <c r="C29" s="44" t="s">
        <v>214</v>
      </c>
      <c r="D29" s="45" t="s">
        <v>215</v>
      </c>
      <c r="E29" s="47"/>
    </row>
    <row r="30" spans="1:5" ht="14.25">
      <c r="A30" s="44"/>
      <c r="B30" s="44" t="s">
        <v>216</v>
      </c>
      <c r="C30" s="44" t="s">
        <v>217</v>
      </c>
      <c r="D30" s="45"/>
      <c r="E30" s="47"/>
    </row>
    <row r="31" spans="1:5" ht="14.25">
      <c r="A31" s="44"/>
      <c r="B31" s="44" t="s">
        <v>219</v>
      </c>
      <c r="C31" s="44" t="s">
        <v>220</v>
      </c>
      <c r="D31" s="45"/>
      <c r="E31" s="47"/>
    </row>
    <row r="32" spans="1:5" ht="14.25">
      <c r="A32" s="44"/>
      <c r="B32" s="44" t="s">
        <v>221</v>
      </c>
      <c r="C32" s="44" t="s">
        <v>222</v>
      </c>
      <c r="D32" s="45"/>
      <c r="E32" s="47"/>
    </row>
    <row r="33" spans="1:5" ht="14.25">
      <c r="A33" s="44"/>
      <c r="B33" s="44" t="s">
        <v>223</v>
      </c>
      <c r="C33" s="44" t="s">
        <v>224</v>
      </c>
      <c r="D33" s="43">
        <v>350000</v>
      </c>
      <c r="E33" s="47"/>
    </row>
    <row r="34" spans="1:5" ht="14.25">
      <c r="A34" s="44"/>
      <c r="B34" s="44" t="s">
        <v>225</v>
      </c>
      <c r="C34" s="44" t="s">
        <v>226</v>
      </c>
      <c r="D34" s="45" t="s">
        <v>227</v>
      </c>
      <c r="E34" s="47"/>
    </row>
    <row r="35" spans="1:5" ht="14.25">
      <c r="A35" s="44"/>
      <c r="B35" s="44" t="s">
        <v>228</v>
      </c>
      <c r="C35" s="44" t="s">
        <v>229</v>
      </c>
      <c r="D35" s="45"/>
      <c r="E35" s="47"/>
    </row>
    <row r="36" spans="1:5" ht="14.25">
      <c r="A36" s="44"/>
      <c r="B36" s="44" t="s">
        <v>230</v>
      </c>
      <c r="C36" s="44" t="s">
        <v>231</v>
      </c>
      <c r="D36" s="45" t="s">
        <v>232</v>
      </c>
      <c r="E36" s="47"/>
    </row>
    <row r="37" spans="1:5" ht="14.25">
      <c r="A37" s="44"/>
      <c r="B37" s="44" t="s">
        <v>233</v>
      </c>
      <c r="C37" s="44" t="s">
        <v>234</v>
      </c>
      <c r="D37" s="45" t="s">
        <v>235</v>
      </c>
      <c r="E37" s="47"/>
    </row>
    <row r="38" spans="1:5" ht="14.25">
      <c r="A38" s="44">
        <v>303</v>
      </c>
      <c r="B38" s="138" t="s">
        <v>236</v>
      </c>
      <c r="C38" s="138"/>
      <c r="D38" s="46">
        <v>12000</v>
      </c>
      <c r="E38" s="47"/>
    </row>
    <row r="39" spans="1:5" ht="14.25">
      <c r="A39" s="44"/>
      <c r="B39" s="44" t="s">
        <v>159</v>
      </c>
      <c r="C39" s="44" t="s">
        <v>237</v>
      </c>
      <c r="D39" s="45"/>
      <c r="E39" s="47"/>
    </row>
    <row r="40" spans="1:5" ht="14.25">
      <c r="A40" s="44"/>
      <c r="B40" s="44" t="s">
        <v>171</v>
      </c>
      <c r="C40" s="44" t="s">
        <v>238</v>
      </c>
      <c r="D40" s="45"/>
      <c r="E40" s="47"/>
    </row>
    <row r="41" spans="1:5" ht="14.25">
      <c r="A41" s="44"/>
      <c r="B41" s="44" t="s">
        <v>161</v>
      </c>
      <c r="C41" s="44" t="s">
        <v>239</v>
      </c>
      <c r="D41" s="45"/>
      <c r="E41" s="47"/>
    </row>
    <row r="42" spans="1:5" ht="14.25">
      <c r="A42" s="44"/>
      <c r="B42" s="44" t="s">
        <v>158</v>
      </c>
      <c r="C42" s="44" t="s">
        <v>240</v>
      </c>
      <c r="D42" s="45" t="s">
        <v>242</v>
      </c>
      <c r="E42" s="47"/>
    </row>
    <row r="43" spans="1:5" ht="14.25">
      <c r="A43" s="44"/>
      <c r="B43" s="44" t="s">
        <v>233</v>
      </c>
      <c r="C43" s="44" t="s">
        <v>241</v>
      </c>
      <c r="D43" s="45"/>
      <c r="E43" s="47"/>
    </row>
    <row r="44" spans="1:5" ht="14.25">
      <c r="A44" s="44">
        <v>310</v>
      </c>
      <c r="B44" s="139" t="s">
        <v>243</v>
      </c>
      <c r="C44" s="139"/>
      <c r="D44" s="49"/>
      <c r="E44" s="47"/>
    </row>
    <row r="45" spans="1:5" ht="14.25">
      <c r="A45" s="44"/>
      <c r="B45" s="50" t="s">
        <v>159</v>
      </c>
      <c r="C45" s="50" t="s">
        <v>244</v>
      </c>
      <c r="D45" s="51"/>
      <c r="E45" s="47"/>
    </row>
    <row r="46" spans="1:5" ht="14.25">
      <c r="A46" s="44"/>
      <c r="B46" s="50" t="s">
        <v>171</v>
      </c>
      <c r="C46" s="50" t="s">
        <v>245</v>
      </c>
      <c r="D46" s="51"/>
      <c r="E46" s="47"/>
    </row>
    <row r="47" spans="1:5" ht="14.25">
      <c r="A47" s="44"/>
      <c r="B47" s="50" t="s">
        <v>158</v>
      </c>
      <c r="C47" s="50" t="s">
        <v>246</v>
      </c>
      <c r="D47" s="51"/>
      <c r="E47" s="47"/>
    </row>
    <row r="48" spans="1:5" ht="14.25">
      <c r="A48" s="44"/>
      <c r="B48" s="50" t="s">
        <v>197</v>
      </c>
      <c r="C48" s="50" t="s">
        <v>247</v>
      </c>
      <c r="D48" s="51"/>
      <c r="E48" s="47"/>
    </row>
    <row r="49" spans="1:5" ht="14.25">
      <c r="A49" s="44"/>
      <c r="B49" s="50" t="s">
        <v>178</v>
      </c>
      <c r="C49" s="50" t="s">
        <v>248</v>
      </c>
      <c r="D49" s="51"/>
      <c r="E49" s="47"/>
    </row>
    <row r="50" spans="1:5" ht="14.25">
      <c r="A50" s="44"/>
      <c r="B50" s="52">
        <v>99</v>
      </c>
      <c r="C50" s="50" t="s">
        <v>264</v>
      </c>
      <c r="D50" s="51"/>
      <c r="E50" s="47"/>
    </row>
    <row r="51" spans="1:5" ht="14.25">
      <c r="A51" s="44">
        <v>307</v>
      </c>
      <c r="B51" s="140" t="s">
        <v>250</v>
      </c>
      <c r="C51" s="141"/>
      <c r="D51" s="53">
        <f>D52</f>
        <v>0</v>
      </c>
      <c r="E51" s="54"/>
    </row>
    <row r="52" spans="1:5" ht="14.25">
      <c r="A52" s="55"/>
      <c r="B52" s="50" t="s">
        <v>159</v>
      </c>
      <c r="C52" s="50" t="s">
        <v>251</v>
      </c>
      <c r="D52" s="56"/>
      <c r="E52" s="57"/>
    </row>
  </sheetData>
  <sheetProtection/>
  <mergeCells count="10">
    <mergeCell ref="B16:C16"/>
    <mergeCell ref="B38:C38"/>
    <mergeCell ref="B44:C44"/>
    <mergeCell ref="B51:C51"/>
    <mergeCell ref="A1:E1"/>
    <mergeCell ref="A3:B3"/>
    <mergeCell ref="A5:C5"/>
    <mergeCell ref="B6:C6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C16" sqref="C16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42" t="s">
        <v>265</v>
      </c>
      <c r="B1" s="142"/>
      <c r="C1" s="142"/>
      <c r="D1" s="142"/>
      <c r="E1" s="142"/>
      <c r="F1" s="142"/>
      <c r="G1" s="142"/>
      <c r="H1" s="142"/>
    </row>
    <row r="2" spans="1:9" ht="22.5" customHeight="1">
      <c r="A2" s="30" t="s">
        <v>38</v>
      </c>
      <c r="B2" s="30" t="s">
        <v>128</v>
      </c>
      <c r="C2" s="30"/>
      <c r="D2" s="30"/>
      <c r="E2" s="30"/>
      <c r="F2" s="30"/>
      <c r="G2" s="30"/>
      <c r="H2" s="31"/>
      <c r="I2" s="12" t="s">
        <v>266</v>
      </c>
    </row>
    <row r="3" spans="1:9" ht="17.25" customHeight="1">
      <c r="A3" s="116" t="s">
        <v>113</v>
      </c>
      <c r="B3" s="116" t="s">
        <v>114</v>
      </c>
      <c r="C3" s="148" t="s">
        <v>267</v>
      </c>
      <c r="D3" s="148"/>
      <c r="E3" s="148"/>
      <c r="F3" s="148"/>
      <c r="G3" s="148"/>
      <c r="H3" s="148"/>
      <c r="I3" s="149" t="s">
        <v>268</v>
      </c>
    </row>
    <row r="4" spans="1:9" ht="23.25" customHeight="1">
      <c r="A4" s="116"/>
      <c r="B4" s="116"/>
      <c r="C4" s="148" t="s">
        <v>135</v>
      </c>
      <c r="D4" s="148" t="s">
        <v>206</v>
      </c>
      <c r="E4" s="148" t="s">
        <v>220</v>
      </c>
      <c r="F4" s="148" t="s">
        <v>269</v>
      </c>
      <c r="G4" s="148"/>
      <c r="H4" s="148"/>
      <c r="I4" s="150"/>
    </row>
    <row r="5" spans="1:9" ht="26.25" customHeight="1">
      <c r="A5" s="116"/>
      <c r="B5" s="116"/>
      <c r="C5" s="148"/>
      <c r="D5" s="148"/>
      <c r="E5" s="148"/>
      <c r="F5" s="33" t="s">
        <v>135</v>
      </c>
      <c r="G5" s="33" t="s">
        <v>270</v>
      </c>
      <c r="H5" s="33" t="s">
        <v>229</v>
      </c>
      <c r="I5" s="151"/>
    </row>
    <row r="6" spans="1:9" ht="23.25" customHeight="1">
      <c r="A6" s="34" t="s">
        <v>126</v>
      </c>
      <c r="B6" s="34" t="s">
        <v>126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40"/>
    </row>
    <row r="7" spans="1:9" ht="23.25" customHeight="1">
      <c r="A7" s="34">
        <v>328</v>
      </c>
      <c r="B7" s="34" t="s">
        <v>116</v>
      </c>
      <c r="C7" s="35"/>
      <c r="D7" s="35"/>
      <c r="E7" s="35"/>
      <c r="F7" s="34"/>
      <c r="G7" s="34"/>
      <c r="H7" s="34"/>
      <c r="I7" s="40"/>
    </row>
    <row r="8" spans="1:9" ht="23.25" customHeight="1">
      <c r="A8" s="36" t="s">
        <v>127</v>
      </c>
      <c r="B8" s="36" t="s">
        <v>128</v>
      </c>
      <c r="C8" s="37">
        <v>0</v>
      </c>
      <c r="D8" s="38"/>
      <c r="E8" s="38"/>
      <c r="F8" s="38"/>
      <c r="G8" s="38"/>
      <c r="H8" s="38"/>
      <c r="I8" s="40">
        <v>11000</v>
      </c>
    </row>
    <row r="9" spans="1:9" ht="23.25" customHeight="1">
      <c r="A9" s="36" t="s">
        <v>129</v>
      </c>
      <c r="B9" s="36" t="s">
        <v>130</v>
      </c>
      <c r="C9" s="39" t="s">
        <v>271</v>
      </c>
      <c r="D9" s="39"/>
      <c r="E9" s="39"/>
      <c r="F9" s="39"/>
      <c r="G9" s="39"/>
      <c r="H9" s="39"/>
      <c r="I9" s="40">
        <v>0</v>
      </c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40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5" t="s">
        <v>272</v>
      </c>
      <c r="B1" s="115"/>
      <c r="C1" s="115"/>
      <c r="D1" s="115"/>
      <c r="E1" s="115"/>
      <c r="F1" s="115"/>
    </row>
    <row r="2" spans="1:6" ht="22.5" customHeight="1">
      <c r="A2" s="152" t="s">
        <v>38</v>
      </c>
      <c r="B2" s="152"/>
      <c r="C2" s="13"/>
      <c r="D2" s="13"/>
      <c r="E2" s="14"/>
      <c r="F2" s="15" t="s">
        <v>266</v>
      </c>
    </row>
    <row r="3" spans="1:6" ht="18.75" customHeight="1">
      <c r="A3" s="153" t="s">
        <v>273</v>
      </c>
      <c r="B3" s="153"/>
      <c r="C3" s="153" t="s">
        <v>274</v>
      </c>
      <c r="D3" s="153"/>
      <c r="E3" s="153"/>
      <c r="F3" s="153"/>
    </row>
    <row r="4" spans="1:6" ht="18.75" customHeight="1">
      <c r="A4" s="16" t="s">
        <v>42</v>
      </c>
      <c r="B4" s="16" t="s">
        <v>43</v>
      </c>
      <c r="C4" s="16" t="s">
        <v>275</v>
      </c>
      <c r="D4" s="17" t="s">
        <v>43</v>
      </c>
      <c r="E4" s="16" t="s">
        <v>276</v>
      </c>
      <c r="F4" s="16" t="s">
        <v>43</v>
      </c>
    </row>
    <row r="5" spans="1:6" ht="18.75" customHeight="1">
      <c r="A5" s="18" t="s">
        <v>277</v>
      </c>
      <c r="B5" s="19">
        <v>0</v>
      </c>
      <c r="C5" s="20" t="s">
        <v>278</v>
      </c>
      <c r="D5" s="21">
        <v>0</v>
      </c>
      <c r="E5" s="22" t="s">
        <v>279</v>
      </c>
      <c r="F5" s="21">
        <v>0</v>
      </c>
    </row>
    <row r="6" spans="1:6" ht="18.75" customHeight="1">
      <c r="A6" s="18"/>
      <c r="B6" s="19"/>
      <c r="C6" s="20" t="s">
        <v>280</v>
      </c>
      <c r="D6" s="21">
        <v>0</v>
      </c>
      <c r="E6" s="20" t="s">
        <v>77</v>
      </c>
      <c r="F6" s="21"/>
    </row>
    <row r="7" spans="1:8" ht="18.75" customHeight="1">
      <c r="A7" s="18"/>
      <c r="B7" s="19"/>
      <c r="C7" s="20" t="s">
        <v>281</v>
      </c>
      <c r="D7" s="21">
        <v>0</v>
      </c>
      <c r="E7" s="20" t="s">
        <v>79</v>
      </c>
      <c r="F7" s="21"/>
      <c r="H7" s="23"/>
    </row>
    <row r="8" spans="1:6" ht="18.75" customHeight="1">
      <c r="A8" s="18"/>
      <c r="B8" s="19"/>
      <c r="C8" s="20" t="s">
        <v>282</v>
      </c>
      <c r="D8" s="21">
        <v>0</v>
      </c>
      <c r="E8" s="20" t="s">
        <v>81</v>
      </c>
      <c r="F8" s="21"/>
    </row>
    <row r="9" spans="1:7" ht="18.75" customHeight="1">
      <c r="A9" s="18"/>
      <c r="B9" s="19"/>
      <c r="C9" s="20" t="s">
        <v>283</v>
      </c>
      <c r="D9" s="21">
        <v>0</v>
      </c>
      <c r="E9" s="20" t="s">
        <v>89</v>
      </c>
      <c r="F9" s="21"/>
      <c r="G9" s="23"/>
    </row>
    <row r="10" spans="1:7" ht="18.75" customHeight="1">
      <c r="A10" s="18"/>
      <c r="B10" s="19"/>
      <c r="C10" s="20" t="s">
        <v>284</v>
      </c>
      <c r="D10" s="21">
        <v>0</v>
      </c>
      <c r="E10" s="20" t="s">
        <v>285</v>
      </c>
      <c r="F10" s="21">
        <v>0</v>
      </c>
      <c r="G10" s="23"/>
    </row>
    <row r="11" spans="1:7" ht="18.75" customHeight="1">
      <c r="A11" s="18"/>
      <c r="B11" s="19"/>
      <c r="C11" s="20" t="s">
        <v>286</v>
      </c>
      <c r="D11" s="21">
        <v>0</v>
      </c>
      <c r="E11" s="20" t="s">
        <v>77</v>
      </c>
      <c r="F11" s="21"/>
      <c r="G11" s="23"/>
    </row>
    <row r="12" spans="1:7" ht="18.75" customHeight="1">
      <c r="A12" s="24"/>
      <c r="B12" s="19"/>
      <c r="C12" s="20" t="s">
        <v>287</v>
      </c>
      <c r="D12" s="21">
        <v>0</v>
      </c>
      <c r="E12" s="20" t="s">
        <v>79</v>
      </c>
      <c r="F12" s="21"/>
      <c r="G12" s="23"/>
    </row>
    <row r="13" spans="1:6" ht="18.75" customHeight="1">
      <c r="A13" s="24"/>
      <c r="B13" s="19"/>
      <c r="C13" s="20" t="s">
        <v>288</v>
      </c>
      <c r="D13" s="21">
        <v>0</v>
      </c>
      <c r="E13" s="20" t="s">
        <v>81</v>
      </c>
      <c r="F13" s="21"/>
    </row>
    <row r="14" spans="1:6" ht="18.75" customHeight="1">
      <c r="A14" s="24"/>
      <c r="B14" s="19"/>
      <c r="C14" s="20" t="s">
        <v>289</v>
      </c>
      <c r="D14" s="21">
        <v>0</v>
      </c>
      <c r="E14" s="20" t="s">
        <v>290</v>
      </c>
      <c r="F14" s="21"/>
    </row>
    <row r="15" spans="1:8" ht="18.75" customHeight="1">
      <c r="A15" s="25"/>
      <c r="B15" s="26"/>
      <c r="C15" s="20" t="s">
        <v>291</v>
      </c>
      <c r="D15" s="21">
        <v>0</v>
      </c>
      <c r="E15" s="20" t="s">
        <v>292</v>
      </c>
      <c r="F15" s="21"/>
      <c r="H15" s="23"/>
    </row>
    <row r="16" spans="1:6" ht="18.75" customHeight="1">
      <c r="A16" s="27"/>
      <c r="B16" s="26"/>
      <c r="C16" s="20" t="s">
        <v>293</v>
      </c>
      <c r="D16" s="21">
        <v>0</v>
      </c>
      <c r="E16" s="20" t="s">
        <v>85</v>
      </c>
      <c r="F16" s="21"/>
    </row>
    <row r="17" spans="1:6" ht="18.75" customHeight="1">
      <c r="A17" s="27"/>
      <c r="B17" s="26"/>
      <c r="C17" s="20" t="s">
        <v>294</v>
      </c>
      <c r="D17" s="21">
        <v>0</v>
      </c>
      <c r="E17" s="20" t="s">
        <v>295</v>
      </c>
      <c r="F17" s="21"/>
    </row>
    <row r="18" spans="1:6" ht="18.75" customHeight="1">
      <c r="A18" s="24"/>
      <c r="B18" s="26"/>
      <c r="C18" s="20" t="s">
        <v>296</v>
      </c>
      <c r="D18" s="21">
        <v>0</v>
      </c>
      <c r="E18" s="20" t="s">
        <v>87</v>
      </c>
      <c r="F18" s="21"/>
    </row>
    <row r="19" spans="1:6" ht="18.75" customHeight="1">
      <c r="A19" s="24"/>
      <c r="B19" s="19"/>
      <c r="C19" s="20" t="s">
        <v>297</v>
      </c>
      <c r="D19" s="21">
        <v>0</v>
      </c>
      <c r="E19" s="20" t="s">
        <v>89</v>
      </c>
      <c r="F19" s="21"/>
    </row>
    <row r="20" spans="1:6" ht="18.75" customHeight="1">
      <c r="A20" s="25"/>
      <c r="B20" s="19"/>
      <c r="C20" s="27"/>
      <c r="D20" s="21"/>
      <c r="E20" s="20" t="s">
        <v>91</v>
      </c>
      <c r="F20" s="21"/>
    </row>
    <row r="21" spans="1:6" ht="18.75" customHeight="1">
      <c r="A21" s="27"/>
      <c r="B21" s="19"/>
      <c r="C21" s="27"/>
      <c r="D21" s="21"/>
      <c r="E21" s="28" t="s">
        <v>66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298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70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95</v>
      </c>
      <c r="B25" s="26">
        <f>SUM(B5,B8,B9,B11,B12,B13,B14)</f>
        <v>0</v>
      </c>
      <c r="C25" s="17" t="s">
        <v>96</v>
      </c>
      <c r="D25" s="29">
        <f>SUM(D5:D19)</f>
        <v>0</v>
      </c>
      <c r="E25" s="17" t="s">
        <v>96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E10" sqref="E10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54" t="s">
        <v>32</v>
      </c>
      <c r="B2" s="154"/>
      <c r="C2" s="154"/>
      <c r="D2" s="154"/>
    </row>
    <row r="3" ht="22.5" customHeight="1">
      <c r="D3" s="7" t="s">
        <v>266</v>
      </c>
    </row>
    <row r="4" spans="1:4" ht="22.5" customHeight="1">
      <c r="A4" s="3" t="s">
        <v>113</v>
      </c>
      <c r="B4" s="3" t="s">
        <v>299</v>
      </c>
      <c r="C4" s="3" t="s">
        <v>300</v>
      </c>
      <c r="D4" s="3" t="s">
        <v>301</v>
      </c>
    </row>
    <row r="5" spans="1:4" ht="21.75" customHeight="1">
      <c r="A5" s="4" t="s">
        <v>126</v>
      </c>
      <c r="B5" s="4" t="s">
        <v>126</v>
      </c>
      <c r="C5" s="4" t="s">
        <v>126</v>
      </c>
      <c r="D5" s="4" t="s">
        <v>126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54" t="s">
        <v>302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ht="26.25" customHeight="1">
      <c r="L3" s="7" t="s">
        <v>266</v>
      </c>
    </row>
    <row r="4" spans="1:12" ht="18" customHeight="1">
      <c r="A4" s="155" t="s">
        <v>145</v>
      </c>
      <c r="B4" s="155"/>
      <c r="C4" s="155"/>
      <c r="D4" s="155" t="s">
        <v>113</v>
      </c>
      <c r="E4" s="155" t="s">
        <v>303</v>
      </c>
      <c r="F4" s="155" t="s">
        <v>304</v>
      </c>
      <c r="G4" s="155" t="s">
        <v>305</v>
      </c>
      <c r="H4" s="155" t="s">
        <v>306</v>
      </c>
      <c r="I4" s="155" t="s">
        <v>307</v>
      </c>
      <c r="J4" s="155"/>
      <c r="K4" s="155" t="s">
        <v>308</v>
      </c>
      <c r="L4" s="156" t="s">
        <v>309</v>
      </c>
    </row>
    <row r="5" spans="1:12" ht="18" customHeight="1">
      <c r="A5" s="3" t="s">
        <v>154</v>
      </c>
      <c r="B5" s="3" t="s">
        <v>155</v>
      </c>
      <c r="C5" s="3" t="s">
        <v>156</v>
      </c>
      <c r="D5" s="155"/>
      <c r="E5" s="155"/>
      <c r="F5" s="155"/>
      <c r="G5" s="155"/>
      <c r="H5" s="155"/>
      <c r="I5" s="2" t="s">
        <v>154</v>
      </c>
      <c r="J5" s="2" t="s">
        <v>155</v>
      </c>
      <c r="K5" s="155"/>
      <c r="L5" s="156"/>
    </row>
    <row r="6" spans="1:12" ht="19.5" customHeight="1">
      <c r="A6" s="4" t="s">
        <v>126</v>
      </c>
      <c r="B6" s="4" t="s">
        <v>126</v>
      </c>
      <c r="C6" s="4" t="s">
        <v>126</v>
      </c>
      <c r="D6" s="4" t="s">
        <v>126</v>
      </c>
      <c r="E6" s="4" t="s">
        <v>126</v>
      </c>
      <c r="F6" s="4" t="s">
        <v>126</v>
      </c>
      <c r="G6" s="4" t="s">
        <v>126</v>
      </c>
      <c r="H6" s="4" t="s">
        <v>126</v>
      </c>
      <c r="I6" s="4" t="s">
        <v>126</v>
      </c>
      <c r="J6" s="4" t="s">
        <v>126</v>
      </c>
      <c r="K6" s="4" t="s">
        <v>126</v>
      </c>
      <c r="L6" s="4" t="s">
        <v>126</v>
      </c>
    </row>
    <row r="7" spans="1:12" ht="19.5" customHeight="1">
      <c r="A7" s="5" t="s">
        <v>157</v>
      </c>
      <c r="B7" s="5" t="s">
        <v>158</v>
      </c>
      <c r="C7" s="5" t="s">
        <v>159</v>
      </c>
      <c r="D7" s="5" t="s">
        <v>127</v>
      </c>
      <c r="E7" s="5" t="s">
        <v>271</v>
      </c>
      <c r="F7" s="5"/>
      <c r="G7" s="5"/>
      <c r="H7" s="6"/>
      <c r="I7" s="8"/>
      <c r="J7" s="8"/>
      <c r="K7" s="9"/>
      <c r="L7" s="10"/>
    </row>
    <row r="8" spans="1:12" ht="19.5" customHeight="1">
      <c r="A8" s="5" t="s">
        <v>157</v>
      </c>
      <c r="B8" s="5" t="s">
        <v>158</v>
      </c>
      <c r="C8" s="5" t="s">
        <v>163</v>
      </c>
      <c r="D8" s="5" t="s">
        <v>129</v>
      </c>
      <c r="E8" s="5" t="s">
        <v>271</v>
      </c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5" sqref="B5"/>
    </sheetView>
  </sheetViews>
  <sheetFormatPr defaultColWidth="7.00390625" defaultRowHeight="30" customHeight="1"/>
  <cols>
    <col min="1" max="1" width="7.00390625" style="96" customWidth="1"/>
    <col min="2" max="2" width="73.75390625" style="97" customWidth="1"/>
    <col min="3" max="3" width="10.375" style="97" customWidth="1"/>
    <col min="4" max="4" width="28.00390625" style="97" customWidth="1"/>
    <col min="5" max="16384" width="7.00390625" style="97" customWidth="1"/>
  </cols>
  <sheetData>
    <row r="1" spans="1:4" ht="40.5" customHeight="1">
      <c r="A1" s="109" t="s">
        <v>3</v>
      </c>
      <c r="B1" s="109"/>
      <c r="C1" s="109"/>
      <c r="D1" s="109"/>
    </row>
    <row r="2" spans="1:4" s="94" customFormat="1" ht="30" customHeight="1">
      <c r="A2" s="98" t="s">
        <v>4</v>
      </c>
      <c r="B2" s="98" t="s">
        <v>5</v>
      </c>
      <c r="C2" s="98" t="s">
        <v>6</v>
      </c>
      <c r="D2" s="98" t="s">
        <v>7</v>
      </c>
    </row>
    <row r="3" spans="1:4" s="95" customFormat="1" ht="30" customHeight="1">
      <c r="A3" s="98" t="s">
        <v>8</v>
      </c>
      <c r="B3" s="99" t="s">
        <v>9</v>
      </c>
      <c r="C3" s="99" t="s">
        <v>10</v>
      </c>
      <c r="D3" s="99"/>
    </row>
    <row r="4" spans="1:4" s="95" customFormat="1" ht="30" customHeight="1">
      <c r="A4" s="98" t="s">
        <v>11</v>
      </c>
      <c r="B4" s="99" t="s">
        <v>12</v>
      </c>
      <c r="C4" s="99" t="s">
        <v>10</v>
      </c>
      <c r="D4" s="99"/>
    </row>
    <row r="5" spans="1:4" s="95" customFormat="1" ht="30" customHeight="1">
      <c r="A5" s="98" t="s">
        <v>13</v>
      </c>
      <c r="B5" s="99" t="s">
        <v>14</v>
      </c>
      <c r="C5" s="99" t="s">
        <v>10</v>
      </c>
      <c r="D5" s="99"/>
    </row>
    <row r="6" spans="1:4" s="95" customFormat="1" ht="30" customHeight="1">
      <c r="A6" s="98" t="s">
        <v>15</v>
      </c>
      <c r="B6" s="99" t="s">
        <v>16</v>
      </c>
      <c r="C6" s="99" t="s">
        <v>10</v>
      </c>
      <c r="D6" s="99"/>
    </row>
    <row r="7" spans="1:4" s="95" customFormat="1" ht="30" customHeight="1">
      <c r="A7" s="98" t="s">
        <v>17</v>
      </c>
      <c r="B7" s="99" t="s">
        <v>18</v>
      </c>
      <c r="C7" s="99" t="s">
        <v>10</v>
      </c>
      <c r="D7" s="99"/>
    </row>
    <row r="8" spans="1:4" s="95" customFormat="1" ht="30" customHeight="1">
      <c r="A8" s="98" t="s">
        <v>19</v>
      </c>
      <c r="B8" s="99" t="s">
        <v>20</v>
      </c>
      <c r="C8" s="99" t="s">
        <v>10</v>
      </c>
      <c r="D8" s="99"/>
    </row>
    <row r="9" spans="1:4" s="95" customFormat="1" ht="30" customHeight="1">
      <c r="A9" s="98" t="s">
        <v>21</v>
      </c>
      <c r="B9" s="99" t="s">
        <v>22</v>
      </c>
      <c r="C9" s="99" t="s">
        <v>10</v>
      </c>
      <c r="D9" s="99"/>
    </row>
    <row r="10" spans="1:4" s="95" customFormat="1" ht="30" customHeight="1">
      <c r="A10" s="98" t="s">
        <v>23</v>
      </c>
      <c r="B10" s="99" t="s">
        <v>24</v>
      </c>
      <c r="C10" s="99" t="s">
        <v>10</v>
      </c>
      <c r="D10" s="99"/>
    </row>
    <row r="11" spans="1:4" s="95" customFormat="1" ht="30" customHeight="1">
      <c r="A11" s="98" t="s">
        <v>25</v>
      </c>
      <c r="B11" s="99" t="s">
        <v>26</v>
      </c>
      <c r="C11" s="99" t="s">
        <v>10</v>
      </c>
      <c r="D11" s="99"/>
    </row>
    <row r="12" spans="1:4" s="95" customFormat="1" ht="30" customHeight="1">
      <c r="A12" s="98" t="s">
        <v>27</v>
      </c>
      <c r="B12" s="99" t="s">
        <v>28</v>
      </c>
      <c r="C12" s="99" t="s">
        <v>29</v>
      </c>
      <c r="D12" s="99" t="s">
        <v>30</v>
      </c>
    </row>
    <row r="13" spans="1:4" s="95" customFormat="1" ht="30" customHeight="1">
      <c r="A13" s="98" t="s">
        <v>31</v>
      </c>
      <c r="B13" s="99" t="s">
        <v>32</v>
      </c>
      <c r="C13" s="99" t="s">
        <v>29</v>
      </c>
      <c r="D13" s="99" t="s">
        <v>33</v>
      </c>
    </row>
    <row r="14" spans="1:4" s="95" customFormat="1" ht="30" customHeight="1">
      <c r="A14" s="98" t="s">
        <v>34</v>
      </c>
      <c r="B14" s="99" t="s">
        <v>35</v>
      </c>
      <c r="C14" s="99" t="s">
        <v>29</v>
      </c>
      <c r="D14" s="99" t="s">
        <v>36</v>
      </c>
    </row>
    <row r="15" s="95" customFormat="1" ht="30" customHeight="1">
      <c r="A15" s="94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H4" sqref="H4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10" t="s">
        <v>37</v>
      </c>
      <c r="B1" s="110"/>
      <c r="C1" s="110"/>
      <c r="D1" s="110"/>
      <c r="E1" s="110"/>
      <c r="F1" s="110"/>
      <c r="G1" s="88"/>
      <c r="H1" s="88"/>
    </row>
    <row r="2" spans="1:8" ht="15.75" customHeight="1">
      <c r="A2" s="89" t="s">
        <v>38</v>
      </c>
      <c r="B2" s="90"/>
      <c r="C2" s="90"/>
      <c r="D2" s="90"/>
      <c r="E2" s="111" t="s">
        <v>39</v>
      </c>
      <c r="F2" s="111"/>
      <c r="G2" s="91"/>
      <c r="H2" s="91"/>
    </row>
    <row r="3" spans="1:8" ht="16.5" customHeight="1">
      <c r="A3" s="112" t="s">
        <v>40</v>
      </c>
      <c r="B3" s="112"/>
      <c r="C3" s="112" t="s">
        <v>41</v>
      </c>
      <c r="D3" s="112"/>
      <c r="E3" s="112"/>
      <c r="F3" s="112"/>
      <c r="G3" s="91"/>
      <c r="H3" s="91"/>
    </row>
    <row r="4" spans="1:8" ht="24" customHeight="1">
      <c r="A4" s="106" t="s">
        <v>42</v>
      </c>
      <c r="B4" s="77" t="s">
        <v>43</v>
      </c>
      <c r="C4" s="77" t="s">
        <v>44</v>
      </c>
      <c r="D4" s="77" t="s">
        <v>43</v>
      </c>
      <c r="E4" s="77" t="s">
        <v>45</v>
      </c>
      <c r="F4" s="77" t="s">
        <v>43</v>
      </c>
      <c r="G4" s="91"/>
      <c r="H4" s="91"/>
    </row>
    <row r="5" spans="1:8" ht="16.5" customHeight="1">
      <c r="A5" s="107" t="s">
        <v>46</v>
      </c>
      <c r="B5" s="34">
        <v>10229175</v>
      </c>
      <c r="C5" s="107" t="s">
        <v>47</v>
      </c>
      <c r="D5" s="34"/>
      <c r="E5" s="107" t="s">
        <v>48</v>
      </c>
      <c r="F5" s="80">
        <v>4529175</v>
      </c>
      <c r="G5" s="91"/>
      <c r="H5" s="91"/>
    </row>
    <row r="6" spans="1:8" ht="27" customHeight="1">
      <c r="A6" s="79" t="s">
        <v>49</v>
      </c>
      <c r="B6" s="87"/>
      <c r="C6" s="107" t="s">
        <v>50</v>
      </c>
      <c r="D6" s="92"/>
      <c r="E6" s="79" t="s">
        <v>51</v>
      </c>
      <c r="F6" s="80">
        <v>2272675</v>
      </c>
      <c r="G6" s="91"/>
      <c r="H6" s="91"/>
    </row>
    <row r="7" spans="1:8" ht="16.5" customHeight="1">
      <c r="A7" s="107" t="s">
        <v>52</v>
      </c>
      <c r="B7" s="80"/>
      <c r="C7" s="107" t="s">
        <v>53</v>
      </c>
      <c r="D7" s="92"/>
      <c r="E7" s="79" t="s">
        <v>54</v>
      </c>
      <c r="F7" s="80">
        <v>2256500</v>
      </c>
      <c r="G7" s="91"/>
      <c r="H7" s="91"/>
    </row>
    <row r="8" spans="1:8" ht="16.5" customHeight="1">
      <c r="A8" s="107" t="s">
        <v>55</v>
      </c>
      <c r="B8" s="80"/>
      <c r="C8" s="107" t="s">
        <v>56</v>
      </c>
      <c r="D8" s="92"/>
      <c r="E8" s="79" t="s">
        <v>57</v>
      </c>
      <c r="F8" s="80">
        <v>5700000</v>
      </c>
      <c r="G8" s="91"/>
      <c r="H8" s="91"/>
    </row>
    <row r="9" spans="1:8" ht="16.5" customHeight="1">
      <c r="A9" s="107" t="s">
        <v>58</v>
      </c>
      <c r="B9" s="80"/>
      <c r="C9" s="107" t="s">
        <v>59</v>
      </c>
      <c r="D9" s="92"/>
      <c r="E9" s="79" t="s">
        <v>60</v>
      </c>
      <c r="F9" s="57"/>
      <c r="G9" s="91"/>
      <c r="H9" s="91"/>
    </row>
    <row r="10" spans="1:8" ht="16.5" customHeight="1">
      <c r="A10" s="107" t="s">
        <v>61</v>
      </c>
      <c r="B10" s="80"/>
      <c r="C10" s="107" t="s">
        <v>62</v>
      </c>
      <c r="D10" s="92"/>
      <c r="E10" s="79" t="s">
        <v>63</v>
      </c>
      <c r="F10" s="80">
        <v>5700000</v>
      </c>
      <c r="G10" s="91"/>
      <c r="H10" s="91"/>
    </row>
    <row r="11" spans="1:8" ht="16.5" customHeight="1">
      <c r="A11" s="107" t="s">
        <v>64</v>
      </c>
      <c r="B11" s="80"/>
      <c r="C11" s="107" t="s">
        <v>65</v>
      </c>
      <c r="D11" s="92"/>
      <c r="E11" s="107" t="s">
        <v>66</v>
      </c>
      <c r="F11" s="80"/>
      <c r="G11" s="91"/>
      <c r="H11" s="91"/>
    </row>
    <row r="12" spans="1:8" ht="16.5" customHeight="1">
      <c r="A12" s="79"/>
      <c r="B12" s="80"/>
      <c r="C12" s="107" t="s">
        <v>67</v>
      </c>
      <c r="D12" s="92"/>
      <c r="E12" s="107" t="s">
        <v>68</v>
      </c>
      <c r="F12" s="80"/>
      <c r="G12" s="91"/>
      <c r="H12" s="91"/>
    </row>
    <row r="13" spans="1:8" ht="26.25" customHeight="1">
      <c r="A13" s="79"/>
      <c r="B13" s="80"/>
      <c r="C13" s="107" t="s">
        <v>69</v>
      </c>
      <c r="D13" s="92"/>
      <c r="E13" s="107" t="s">
        <v>70</v>
      </c>
      <c r="F13" s="80"/>
      <c r="G13" s="91"/>
      <c r="H13" s="91"/>
    </row>
    <row r="14" spans="1:8" ht="16.5" customHeight="1">
      <c r="A14" s="81"/>
      <c r="B14" s="80"/>
      <c r="C14" s="107" t="s">
        <v>71</v>
      </c>
      <c r="D14" s="92"/>
      <c r="E14" s="77"/>
      <c r="F14" s="80"/>
      <c r="G14" s="91"/>
      <c r="H14" s="91"/>
    </row>
    <row r="15" spans="1:8" ht="16.5" customHeight="1">
      <c r="A15" s="77"/>
      <c r="B15" s="80"/>
      <c r="C15" s="107" t="s">
        <v>72</v>
      </c>
      <c r="D15" s="92"/>
      <c r="E15" s="77" t="s">
        <v>73</v>
      </c>
      <c r="F15" s="80"/>
      <c r="G15" s="91"/>
      <c r="H15" s="91"/>
    </row>
    <row r="16" spans="1:8" ht="16.5" customHeight="1">
      <c r="A16" s="77"/>
      <c r="B16" s="80"/>
      <c r="C16" s="107" t="s">
        <v>74</v>
      </c>
      <c r="D16" s="34">
        <v>10229175</v>
      </c>
      <c r="E16" s="79" t="s">
        <v>75</v>
      </c>
      <c r="F16" s="34">
        <v>10229175</v>
      </c>
      <c r="G16" s="91"/>
      <c r="H16" s="91"/>
    </row>
    <row r="17" spans="1:8" ht="16.5" customHeight="1">
      <c r="A17" s="77"/>
      <c r="B17" s="80"/>
      <c r="C17" s="107" t="s">
        <v>76</v>
      </c>
      <c r="D17" s="92"/>
      <c r="E17" s="79" t="s">
        <v>77</v>
      </c>
      <c r="F17" s="80">
        <v>2260675</v>
      </c>
      <c r="G17" s="91"/>
      <c r="H17" s="91"/>
    </row>
    <row r="18" spans="1:8" ht="16.5" customHeight="1">
      <c r="A18" s="77"/>
      <c r="B18" s="80"/>
      <c r="C18" s="107" t="s">
        <v>78</v>
      </c>
      <c r="D18" s="92"/>
      <c r="E18" s="79" t="s">
        <v>79</v>
      </c>
      <c r="F18" s="80">
        <v>1500000</v>
      </c>
      <c r="G18" s="91"/>
      <c r="H18" s="91"/>
    </row>
    <row r="19" spans="1:8" ht="16.5" customHeight="1">
      <c r="A19" s="77"/>
      <c r="B19" s="80"/>
      <c r="C19" s="107" t="s">
        <v>80</v>
      </c>
      <c r="D19" s="92"/>
      <c r="E19" s="79" t="s">
        <v>81</v>
      </c>
      <c r="F19" s="80">
        <v>12000</v>
      </c>
      <c r="G19" s="91"/>
      <c r="H19" s="91"/>
    </row>
    <row r="20" spans="1:8" ht="16.5" customHeight="1">
      <c r="A20" s="77"/>
      <c r="B20" s="80"/>
      <c r="C20" s="107" t="s">
        <v>82</v>
      </c>
      <c r="D20" s="92"/>
      <c r="E20" s="79" t="s">
        <v>83</v>
      </c>
      <c r="F20" s="80"/>
      <c r="G20" s="91"/>
      <c r="H20" s="91"/>
    </row>
    <row r="21" spans="1:8" ht="16.5" customHeight="1">
      <c r="A21" s="77"/>
      <c r="B21" s="80"/>
      <c r="C21" s="79" t="s">
        <v>84</v>
      </c>
      <c r="D21" s="92"/>
      <c r="E21" s="79" t="s">
        <v>85</v>
      </c>
      <c r="F21" s="80"/>
      <c r="G21" s="91"/>
      <c r="H21" s="91"/>
    </row>
    <row r="22" spans="1:8" ht="16.5" customHeight="1">
      <c r="A22" s="77"/>
      <c r="B22" s="80"/>
      <c r="C22" s="107" t="s">
        <v>86</v>
      </c>
      <c r="D22" s="92"/>
      <c r="E22" s="79" t="s">
        <v>87</v>
      </c>
      <c r="F22" s="57"/>
      <c r="G22" s="91"/>
      <c r="H22" s="91"/>
    </row>
    <row r="23" spans="1:8" ht="16.5" customHeight="1">
      <c r="A23" s="77"/>
      <c r="B23" s="80"/>
      <c r="C23" s="107" t="s">
        <v>88</v>
      </c>
      <c r="D23" s="92"/>
      <c r="E23" s="79" t="s">
        <v>89</v>
      </c>
      <c r="F23" s="80">
        <v>5700000</v>
      </c>
      <c r="G23" s="91"/>
      <c r="H23" s="91"/>
    </row>
    <row r="24" spans="1:8" ht="16.5" customHeight="1">
      <c r="A24" s="77"/>
      <c r="B24" s="80"/>
      <c r="C24" s="79" t="s">
        <v>90</v>
      </c>
      <c r="D24" s="92"/>
      <c r="E24" s="79" t="s">
        <v>91</v>
      </c>
      <c r="F24" s="80">
        <v>756500</v>
      </c>
      <c r="G24" s="91"/>
      <c r="H24" s="91"/>
    </row>
    <row r="25" spans="1:8" ht="16.5" customHeight="1">
      <c r="A25" s="77"/>
      <c r="B25" s="80"/>
      <c r="C25" s="107" t="s">
        <v>92</v>
      </c>
      <c r="D25" s="92"/>
      <c r="E25" s="79"/>
      <c r="F25" s="80"/>
      <c r="G25" s="91"/>
      <c r="H25" s="91"/>
    </row>
    <row r="26" spans="1:8" ht="16.5" customHeight="1">
      <c r="A26" s="77"/>
      <c r="B26" s="80"/>
      <c r="C26" s="107" t="s">
        <v>93</v>
      </c>
      <c r="D26" s="92"/>
      <c r="E26" s="79"/>
      <c r="F26" s="80"/>
      <c r="G26" s="91"/>
      <c r="H26" s="91"/>
    </row>
    <row r="27" spans="1:8" ht="16.5" customHeight="1">
      <c r="A27" s="77"/>
      <c r="B27" s="80"/>
      <c r="C27" s="107" t="s">
        <v>94</v>
      </c>
      <c r="D27" s="92"/>
      <c r="E27" s="83"/>
      <c r="F27" s="80"/>
      <c r="G27" s="91"/>
      <c r="H27" s="91"/>
    </row>
    <row r="28" spans="1:8" ht="16.5" customHeight="1">
      <c r="A28" s="83" t="s">
        <v>95</v>
      </c>
      <c r="B28" s="80">
        <f>SUM(B5:B27)</f>
        <v>10229175</v>
      </c>
      <c r="C28" s="113" t="s">
        <v>96</v>
      </c>
      <c r="D28" s="113"/>
      <c r="E28" s="113"/>
      <c r="F28" s="80">
        <v>10229175</v>
      </c>
      <c r="G28" s="91"/>
      <c r="H28" s="91"/>
    </row>
    <row r="29" spans="1:8" ht="27.75" customHeight="1">
      <c r="A29" s="79" t="s">
        <v>97</v>
      </c>
      <c r="B29" s="80"/>
      <c r="C29" s="114" t="s">
        <v>98</v>
      </c>
      <c r="D29" s="114"/>
      <c r="E29" s="114"/>
      <c r="F29" s="80">
        <f>F30+F31+F32+F33</f>
        <v>0</v>
      </c>
      <c r="G29" s="91"/>
      <c r="H29" s="91"/>
    </row>
    <row r="30" spans="1:8" ht="16.5" customHeight="1">
      <c r="A30" s="79" t="s">
        <v>99</v>
      </c>
      <c r="B30" s="80">
        <f>B31+B32+B33</f>
        <v>0</v>
      </c>
      <c r="C30" s="114" t="s">
        <v>100</v>
      </c>
      <c r="D30" s="114"/>
      <c r="E30" s="114"/>
      <c r="F30" s="80"/>
      <c r="G30" s="91"/>
      <c r="H30" s="91"/>
    </row>
    <row r="31" spans="1:8" ht="16.5" customHeight="1">
      <c r="A31" s="79" t="s">
        <v>101</v>
      </c>
      <c r="B31" s="80"/>
      <c r="C31" s="114" t="s">
        <v>102</v>
      </c>
      <c r="D31" s="114"/>
      <c r="E31" s="114"/>
      <c r="F31" s="80"/>
      <c r="G31" s="91"/>
      <c r="H31" s="91"/>
    </row>
    <row r="32" spans="1:8" ht="16.5" customHeight="1">
      <c r="A32" s="79" t="s">
        <v>103</v>
      </c>
      <c r="B32" s="80"/>
      <c r="C32" s="114" t="s">
        <v>104</v>
      </c>
      <c r="D32" s="114"/>
      <c r="E32" s="114"/>
      <c r="F32" s="80"/>
      <c r="G32" s="91"/>
      <c r="H32" s="91"/>
    </row>
    <row r="33" spans="1:8" ht="16.5" customHeight="1">
      <c r="A33" s="79" t="s">
        <v>105</v>
      </c>
      <c r="B33" s="80"/>
      <c r="C33" s="114" t="s">
        <v>106</v>
      </c>
      <c r="D33" s="114"/>
      <c r="E33" s="114"/>
      <c r="F33" s="80"/>
      <c r="G33" s="91"/>
      <c r="H33" s="91"/>
    </row>
    <row r="34" spans="1:8" ht="16.5" customHeight="1">
      <c r="A34" s="93"/>
      <c r="B34" s="80"/>
      <c r="C34" s="114" t="s">
        <v>107</v>
      </c>
      <c r="D34" s="114"/>
      <c r="E34" s="114"/>
      <c r="F34" s="80">
        <f>F35+F36+F37</f>
        <v>0</v>
      </c>
      <c r="G34" s="91"/>
      <c r="H34" s="91"/>
    </row>
    <row r="35" spans="1:8" ht="16.5" customHeight="1">
      <c r="A35" s="81"/>
      <c r="B35" s="80"/>
      <c r="C35" s="114" t="s">
        <v>108</v>
      </c>
      <c r="D35" s="114"/>
      <c r="E35" s="114"/>
      <c r="F35" s="80"/>
      <c r="G35" s="91"/>
      <c r="H35" s="91"/>
    </row>
    <row r="36" spans="1:8" ht="16.5" customHeight="1">
      <c r="A36" s="77"/>
      <c r="B36" s="80"/>
      <c r="C36" s="114" t="s">
        <v>109</v>
      </c>
      <c r="D36" s="114"/>
      <c r="E36" s="114"/>
      <c r="F36" s="80"/>
      <c r="G36" s="91"/>
      <c r="H36" s="91"/>
    </row>
    <row r="37" spans="1:8" ht="16.5" customHeight="1">
      <c r="A37" s="77"/>
      <c r="B37" s="80"/>
      <c r="C37" s="114" t="s">
        <v>110</v>
      </c>
      <c r="D37" s="114"/>
      <c r="E37" s="114"/>
      <c r="F37" s="80"/>
      <c r="G37" s="91"/>
      <c r="H37" s="91"/>
    </row>
    <row r="38" spans="1:8" ht="16.5" customHeight="1">
      <c r="A38" s="83" t="s">
        <v>111</v>
      </c>
      <c r="B38" s="80">
        <f>B28+B29+B30</f>
        <v>10229175</v>
      </c>
      <c r="C38" s="113" t="s">
        <v>111</v>
      </c>
      <c r="D38" s="113"/>
      <c r="E38" s="113"/>
      <c r="F38" s="80"/>
      <c r="G38" s="91"/>
      <c r="H38" s="91"/>
    </row>
    <row r="39" spans="1:8" ht="14.25">
      <c r="A39" s="84"/>
      <c r="B39" s="75"/>
      <c r="C39" s="75"/>
      <c r="D39" s="75"/>
      <c r="E39" s="75"/>
      <c r="F39" s="75"/>
      <c r="G39" s="91"/>
      <c r="H39" s="91"/>
    </row>
    <row r="40" spans="1:8" ht="14.25">
      <c r="A40" s="75"/>
      <c r="B40" s="75"/>
      <c r="C40" s="75"/>
      <c r="D40" s="75"/>
      <c r="E40" s="75"/>
      <c r="F40" s="75"/>
      <c r="G40" s="91"/>
      <c r="H40" s="91"/>
    </row>
    <row r="41" spans="1:8" ht="14.25">
      <c r="A41" s="75"/>
      <c r="B41" s="75"/>
      <c r="C41" s="75"/>
      <c r="D41" s="75"/>
      <c r="E41" s="75"/>
      <c r="F41" s="75"/>
      <c r="G41" s="91"/>
      <c r="H41" s="91"/>
    </row>
    <row r="42" spans="1:8" ht="14.25">
      <c r="A42" s="75"/>
      <c r="B42" s="75"/>
      <c r="C42" s="75"/>
      <c r="D42" s="75"/>
      <c r="E42" s="75"/>
      <c r="F42" s="75"/>
      <c r="G42" s="91"/>
      <c r="H42" s="91"/>
    </row>
    <row r="43" spans="1:8" ht="14.25">
      <c r="A43" s="75"/>
      <c r="B43" s="75"/>
      <c r="C43" s="75"/>
      <c r="D43" s="75"/>
      <c r="E43" s="75"/>
      <c r="F43" s="75"/>
      <c r="G43" s="91"/>
      <c r="H43" s="91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E2:F2"/>
    <mergeCell ref="A3:B3"/>
    <mergeCell ref="C3:F3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12" sqref="D12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5" t="s">
        <v>112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1.7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39</v>
      </c>
    </row>
    <row r="3" spans="1:13" ht="18" customHeight="1">
      <c r="A3" s="116" t="s">
        <v>113</v>
      </c>
      <c r="B3" s="116" t="s">
        <v>114</v>
      </c>
      <c r="C3" s="116" t="s">
        <v>115</v>
      </c>
      <c r="D3" s="116"/>
      <c r="E3" s="116"/>
      <c r="F3" s="116"/>
      <c r="G3" s="116"/>
      <c r="H3" s="116"/>
      <c r="I3" s="116"/>
      <c r="J3" s="116"/>
      <c r="K3" s="116"/>
      <c r="L3" s="116"/>
      <c r="M3" s="18"/>
    </row>
    <row r="4" spans="1:13" ht="30" customHeight="1">
      <c r="A4" s="116"/>
      <c r="B4" s="116"/>
      <c r="C4" s="32" t="s">
        <v>116</v>
      </c>
      <c r="D4" s="32" t="s">
        <v>117</v>
      </c>
      <c r="E4" s="32" t="s">
        <v>118</v>
      </c>
      <c r="F4" s="32" t="s">
        <v>119</v>
      </c>
      <c r="G4" s="32" t="s">
        <v>120</v>
      </c>
      <c r="H4" s="32" t="s">
        <v>121</v>
      </c>
      <c r="I4" s="32" t="s">
        <v>122</v>
      </c>
      <c r="J4" s="32" t="s">
        <v>97</v>
      </c>
      <c r="K4" s="32" t="s">
        <v>123</v>
      </c>
      <c r="L4" s="32" t="s">
        <v>124</v>
      </c>
      <c r="M4" s="32" t="s">
        <v>125</v>
      </c>
    </row>
    <row r="5" spans="1:13" ht="22.5" customHeight="1">
      <c r="A5" s="34" t="s">
        <v>126</v>
      </c>
      <c r="B5" s="34" t="s">
        <v>126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6"/>
      <c r="B6" s="36" t="s">
        <v>116</v>
      </c>
      <c r="C6" s="21">
        <f>D6+E6+F6+G6+H6+I6+J6+K6+L6+M6</f>
        <v>10229175</v>
      </c>
      <c r="D6" s="19">
        <v>10229175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 t="s">
        <v>127</v>
      </c>
      <c r="B7" s="36" t="s">
        <v>128</v>
      </c>
      <c r="C7" s="19">
        <v>9676157</v>
      </c>
      <c r="D7" s="19">
        <v>9676157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 t="s">
        <v>129</v>
      </c>
      <c r="B8" s="36" t="s">
        <v>130</v>
      </c>
      <c r="C8" s="19">
        <v>553018</v>
      </c>
      <c r="D8" s="19">
        <v>553018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8" sqref="K8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5" t="s">
        <v>131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1.7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1" t="s">
        <v>39</v>
      </c>
    </row>
    <row r="3" spans="1:11" ht="15" customHeight="1">
      <c r="A3" s="116" t="s">
        <v>113</v>
      </c>
      <c r="B3" s="116" t="s">
        <v>114</v>
      </c>
      <c r="C3" s="116" t="s">
        <v>115</v>
      </c>
      <c r="D3" s="116"/>
      <c r="E3" s="116"/>
      <c r="F3" s="116"/>
      <c r="G3" s="116"/>
      <c r="H3" s="116"/>
      <c r="I3" s="116"/>
      <c r="J3" s="116"/>
      <c r="K3" s="116"/>
    </row>
    <row r="4" spans="1:11" ht="30" customHeight="1">
      <c r="A4" s="116"/>
      <c r="B4" s="116"/>
      <c r="C4" s="32" t="s">
        <v>116</v>
      </c>
      <c r="D4" s="32" t="s">
        <v>132</v>
      </c>
      <c r="E4" s="32" t="s">
        <v>118</v>
      </c>
      <c r="F4" s="32" t="s">
        <v>120</v>
      </c>
      <c r="G4" s="32" t="s">
        <v>121</v>
      </c>
      <c r="H4" s="32" t="s">
        <v>122</v>
      </c>
      <c r="I4" s="32" t="s">
        <v>124</v>
      </c>
      <c r="J4" s="32" t="s">
        <v>125</v>
      </c>
      <c r="K4" s="32" t="s">
        <v>123</v>
      </c>
    </row>
    <row r="5" spans="1:11" ht="21.75" customHeight="1">
      <c r="A5" s="34" t="s">
        <v>126</v>
      </c>
      <c r="B5" s="34" t="s">
        <v>126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6"/>
      <c r="B6" s="36" t="s">
        <v>116</v>
      </c>
      <c r="C6" s="21">
        <f>SUM(C7:C16)</f>
        <v>10229175</v>
      </c>
      <c r="D6" s="21">
        <f aca="true" t="shared" si="0" ref="D6:K6">SUM(D7:D16)</f>
        <v>10229175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6" t="s">
        <v>127</v>
      </c>
      <c r="B7" s="36" t="s">
        <v>128</v>
      </c>
      <c r="C7" s="19">
        <v>9676157</v>
      </c>
      <c r="D7" s="19">
        <v>9676157</v>
      </c>
      <c r="E7" s="21"/>
      <c r="F7" s="21"/>
      <c r="G7" s="21"/>
      <c r="H7" s="21"/>
      <c r="I7" s="21"/>
      <c r="J7" s="21"/>
      <c r="K7" s="21"/>
    </row>
    <row r="8" spans="1:11" ht="21.75" customHeight="1">
      <c r="A8" s="36" t="s">
        <v>129</v>
      </c>
      <c r="B8" s="36" t="s">
        <v>130</v>
      </c>
      <c r="C8" s="19">
        <v>553018</v>
      </c>
      <c r="D8" s="19">
        <v>553018</v>
      </c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K8" sqref="K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.25">
      <c r="A2" s="74" t="s">
        <v>38</v>
      </c>
      <c r="B2" s="75"/>
      <c r="C2" s="75"/>
      <c r="D2" s="75"/>
      <c r="E2" s="75"/>
      <c r="F2" s="75"/>
      <c r="G2" s="76"/>
      <c r="H2" s="75"/>
      <c r="I2" s="117" t="s">
        <v>39</v>
      </c>
      <c r="J2" s="117"/>
    </row>
    <row r="3" spans="1:10" ht="14.25">
      <c r="A3" s="118" t="s">
        <v>40</v>
      </c>
      <c r="B3" s="119"/>
      <c r="C3" s="118" t="s">
        <v>41</v>
      </c>
      <c r="D3" s="119"/>
      <c r="E3" s="119"/>
      <c r="F3" s="119"/>
      <c r="G3" s="119"/>
      <c r="H3" s="119"/>
      <c r="I3" s="119"/>
      <c r="J3" s="119"/>
    </row>
    <row r="4" spans="1:10" ht="14.25">
      <c r="A4" s="118" t="s">
        <v>42</v>
      </c>
      <c r="B4" s="121" t="s">
        <v>43</v>
      </c>
      <c r="C4" s="118" t="s">
        <v>44</v>
      </c>
      <c r="D4" s="119" t="s">
        <v>43</v>
      </c>
      <c r="E4" s="119"/>
      <c r="F4" s="119"/>
      <c r="G4" s="122" t="s">
        <v>134</v>
      </c>
      <c r="H4" s="119" t="s">
        <v>43</v>
      </c>
      <c r="I4" s="119"/>
      <c r="J4" s="119"/>
    </row>
    <row r="5" spans="1:10" ht="36">
      <c r="A5" s="119"/>
      <c r="B5" s="121"/>
      <c r="C5" s="119"/>
      <c r="D5" s="77" t="s">
        <v>135</v>
      </c>
      <c r="E5" s="77" t="s">
        <v>136</v>
      </c>
      <c r="F5" s="77" t="s">
        <v>137</v>
      </c>
      <c r="G5" s="112"/>
      <c r="H5" s="78" t="s">
        <v>135</v>
      </c>
      <c r="I5" s="78" t="s">
        <v>136</v>
      </c>
      <c r="J5" s="78" t="s">
        <v>137</v>
      </c>
    </row>
    <row r="6" spans="1:10" ht="23.25" customHeight="1">
      <c r="A6" s="79" t="s">
        <v>138</v>
      </c>
      <c r="B6" s="34">
        <v>10229175</v>
      </c>
      <c r="C6" s="107" t="s">
        <v>47</v>
      </c>
      <c r="D6" s="80">
        <f>E6+F6</f>
        <v>0</v>
      </c>
      <c r="E6" s="80"/>
      <c r="F6" s="80"/>
      <c r="G6" s="107" t="s">
        <v>48</v>
      </c>
      <c r="H6" s="80">
        <f>I6+J6</f>
        <v>4529175</v>
      </c>
      <c r="I6" s="80">
        <v>4529175</v>
      </c>
      <c r="J6" s="80">
        <f>J7+J8</f>
        <v>0</v>
      </c>
    </row>
    <row r="7" spans="1:10" ht="23.25" customHeight="1">
      <c r="A7" s="79" t="s">
        <v>139</v>
      </c>
      <c r="B7" s="80"/>
      <c r="C7" s="107" t="s">
        <v>50</v>
      </c>
      <c r="D7" s="80">
        <f aca="true" t="shared" si="0" ref="D7:D28">E7+F7</f>
        <v>0</v>
      </c>
      <c r="E7" s="80"/>
      <c r="F7" s="80"/>
      <c r="G7" s="79" t="s">
        <v>51</v>
      </c>
      <c r="H7" s="80">
        <f>I7+J7</f>
        <v>2272675</v>
      </c>
      <c r="I7" s="80">
        <v>2272675</v>
      </c>
      <c r="J7" s="80"/>
    </row>
    <row r="8" spans="1:10" ht="23.25" customHeight="1">
      <c r="A8" s="79"/>
      <c r="B8" s="80"/>
      <c r="C8" s="107" t="s">
        <v>53</v>
      </c>
      <c r="D8" s="80">
        <f t="shared" si="0"/>
        <v>0</v>
      </c>
      <c r="E8" s="80"/>
      <c r="F8" s="80"/>
      <c r="G8" s="79" t="s">
        <v>54</v>
      </c>
      <c r="H8" s="80">
        <f>I8+J8</f>
        <v>2256500</v>
      </c>
      <c r="I8" s="80">
        <v>2256500</v>
      </c>
      <c r="J8" s="80"/>
    </row>
    <row r="9" spans="1:10" ht="23.25" customHeight="1">
      <c r="A9" s="81"/>
      <c r="B9" s="80"/>
      <c r="C9" s="107" t="s">
        <v>56</v>
      </c>
      <c r="D9" s="80">
        <f t="shared" si="0"/>
        <v>0</v>
      </c>
      <c r="E9" s="80"/>
      <c r="F9" s="80"/>
      <c r="G9" s="79" t="s">
        <v>57</v>
      </c>
      <c r="H9" s="80">
        <f>H10+H11</f>
        <v>5700000</v>
      </c>
      <c r="I9" s="80">
        <v>5700000</v>
      </c>
      <c r="J9" s="80"/>
    </row>
    <row r="10" spans="1:10" ht="23.25" customHeight="1">
      <c r="A10" s="81"/>
      <c r="B10" s="80"/>
      <c r="C10" s="107" t="s">
        <v>59</v>
      </c>
      <c r="D10" s="80">
        <f t="shared" si="0"/>
        <v>0</v>
      </c>
      <c r="E10" s="80"/>
      <c r="F10" s="80"/>
      <c r="G10" s="79" t="s">
        <v>60</v>
      </c>
      <c r="H10" s="80">
        <f>I10+J10</f>
        <v>0</v>
      </c>
      <c r="I10" s="80"/>
      <c r="J10" s="80"/>
    </row>
    <row r="11" spans="1:10" ht="23.25" customHeight="1">
      <c r="A11" s="81"/>
      <c r="B11" s="80"/>
      <c r="C11" s="107" t="s">
        <v>62</v>
      </c>
      <c r="D11" s="80">
        <f t="shared" si="0"/>
        <v>0</v>
      </c>
      <c r="E11" s="80"/>
      <c r="F11" s="80"/>
      <c r="G11" s="79" t="s">
        <v>63</v>
      </c>
      <c r="H11" s="80">
        <f>I11+J11</f>
        <v>5700000</v>
      </c>
      <c r="I11" s="87">
        <v>5700000</v>
      </c>
      <c r="J11" s="80"/>
    </row>
    <row r="12" spans="1:10" ht="23.25" customHeight="1">
      <c r="A12" s="79"/>
      <c r="B12" s="80"/>
      <c r="C12" s="107" t="s">
        <v>65</v>
      </c>
      <c r="D12" s="80">
        <f t="shared" si="0"/>
        <v>0</v>
      </c>
      <c r="E12" s="80"/>
      <c r="F12" s="80"/>
      <c r="G12" s="79"/>
      <c r="H12" s="80"/>
      <c r="I12" s="80"/>
      <c r="J12" s="80"/>
    </row>
    <row r="13" spans="1:10" ht="23.25" customHeight="1">
      <c r="A13" s="79"/>
      <c r="B13" s="80"/>
      <c r="C13" s="107" t="s">
        <v>67</v>
      </c>
      <c r="D13" s="80">
        <f t="shared" si="0"/>
        <v>0</v>
      </c>
      <c r="E13" s="80"/>
      <c r="F13" s="80"/>
      <c r="G13" s="79"/>
      <c r="H13" s="80"/>
      <c r="I13" s="80"/>
      <c r="J13" s="80"/>
    </row>
    <row r="14" spans="1:10" ht="23.25" customHeight="1">
      <c r="A14" s="81"/>
      <c r="B14" s="80"/>
      <c r="C14" s="107" t="s">
        <v>69</v>
      </c>
      <c r="D14" s="80">
        <f t="shared" si="0"/>
        <v>0</v>
      </c>
      <c r="E14" s="80"/>
      <c r="F14" s="80"/>
      <c r="G14" s="79"/>
      <c r="H14" s="80"/>
      <c r="I14" s="80"/>
      <c r="J14" s="80"/>
    </row>
    <row r="15" spans="1:10" ht="23.25" customHeight="1">
      <c r="A15" s="77"/>
      <c r="B15" s="80"/>
      <c r="C15" s="107" t="s">
        <v>71</v>
      </c>
      <c r="D15" s="80">
        <f t="shared" si="0"/>
        <v>0</v>
      </c>
      <c r="E15" s="80"/>
      <c r="F15" s="80"/>
      <c r="G15" s="77"/>
      <c r="H15" s="80"/>
      <c r="I15" s="80"/>
      <c r="J15" s="80"/>
    </row>
    <row r="16" spans="1:10" ht="23.25" customHeight="1">
      <c r="A16" s="77"/>
      <c r="B16" s="80"/>
      <c r="C16" s="107" t="s">
        <v>72</v>
      </c>
      <c r="D16" s="80">
        <f t="shared" si="0"/>
        <v>0</v>
      </c>
      <c r="E16" s="80"/>
      <c r="F16" s="80"/>
      <c r="G16" s="79" t="s">
        <v>73</v>
      </c>
      <c r="H16" s="80">
        <f>I16+J16</f>
        <v>10229175</v>
      </c>
      <c r="I16" s="34">
        <v>10229175</v>
      </c>
      <c r="J16" s="80">
        <f>SUM(J17:J24)</f>
        <v>0</v>
      </c>
    </row>
    <row r="17" spans="1:10" ht="23.25" customHeight="1">
      <c r="A17" s="77"/>
      <c r="B17" s="80"/>
      <c r="C17" s="107" t="s">
        <v>74</v>
      </c>
      <c r="D17" s="80">
        <f t="shared" si="0"/>
        <v>10229175</v>
      </c>
      <c r="E17" s="34">
        <v>10229175</v>
      </c>
      <c r="F17" s="80"/>
      <c r="G17" s="79" t="s">
        <v>77</v>
      </c>
      <c r="H17" s="80">
        <f>I17+J17</f>
        <v>2260675</v>
      </c>
      <c r="I17" s="80">
        <v>2260675</v>
      </c>
      <c r="J17" s="80"/>
    </row>
    <row r="18" spans="1:10" ht="23.25" customHeight="1">
      <c r="A18" s="77"/>
      <c r="B18" s="80"/>
      <c r="C18" s="107" t="s">
        <v>76</v>
      </c>
      <c r="D18" s="80">
        <f t="shared" si="0"/>
        <v>0</v>
      </c>
      <c r="E18" s="80"/>
      <c r="F18" s="80"/>
      <c r="G18" s="79" t="s">
        <v>79</v>
      </c>
      <c r="H18" s="80">
        <f aca="true" t="shared" si="1" ref="H18:H24">I18+J18</f>
        <v>1500000</v>
      </c>
      <c r="I18" s="80">
        <v>1500000</v>
      </c>
      <c r="J18" s="80"/>
    </row>
    <row r="19" spans="1:10" ht="23.25" customHeight="1">
      <c r="A19" s="77"/>
      <c r="B19" s="80"/>
      <c r="C19" s="107" t="s">
        <v>78</v>
      </c>
      <c r="D19" s="80">
        <f t="shared" si="0"/>
        <v>0</v>
      </c>
      <c r="E19" s="80"/>
      <c r="F19" s="80"/>
      <c r="G19" s="79" t="s">
        <v>81</v>
      </c>
      <c r="H19" s="80">
        <f t="shared" si="1"/>
        <v>12000</v>
      </c>
      <c r="I19" s="80">
        <v>12000</v>
      </c>
      <c r="J19" s="80"/>
    </row>
    <row r="20" spans="1:10" ht="23.25" customHeight="1">
      <c r="A20" s="77"/>
      <c r="B20" s="80"/>
      <c r="C20" s="107" t="s">
        <v>80</v>
      </c>
      <c r="D20" s="80">
        <f t="shared" si="0"/>
        <v>0</v>
      </c>
      <c r="E20" s="80"/>
      <c r="F20" s="80"/>
      <c r="G20" s="79" t="s">
        <v>83</v>
      </c>
      <c r="H20" s="80">
        <f t="shared" si="1"/>
        <v>0</v>
      </c>
      <c r="I20" s="80"/>
      <c r="J20" s="80"/>
    </row>
    <row r="21" spans="1:10" ht="23.25" customHeight="1">
      <c r="A21" s="77"/>
      <c r="B21" s="80"/>
      <c r="C21" s="107" t="s">
        <v>82</v>
      </c>
      <c r="D21" s="80">
        <f t="shared" si="0"/>
        <v>0</v>
      </c>
      <c r="E21" s="80"/>
      <c r="F21" s="80"/>
      <c r="G21" s="79" t="s">
        <v>85</v>
      </c>
      <c r="H21" s="80">
        <f t="shared" si="1"/>
        <v>0</v>
      </c>
      <c r="I21" s="80"/>
      <c r="J21" s="80"/>
    </row>
    <row r="22" spans="1:10" ht="23.25" customHeight="1">
      <c r="A22" s="77"/>
      <c r="B22" s="80"/>
      <c r="C22" s="79" t="s">
        <v>84</v>
      </c>
      <c r="D22" s="80">
        <f t="shared" si="0"/>
        <v>0</v>
      </c>
      <c r="E22" s="80"/>
      <c r="F22" s="80"/>
      <c r="G22" s="79" t="s">
        <v>87</v>
      </c>
      <c r="H22" s="80">
        <f t="shared" si="1"/>
        <v>0</v>
      </c>
      <c r="I22" s="57"/>
      <c r="J22" s="80"/>
    </row>
    <row r="23" spans="1:10" ht="23.25" customHeight="1">
      <c r="A23" s="77"/>
      <c r="B23" s="80"/>
      <c r="C23" s="107" t="s">
        <v>86</v>
      </c>
      <c r="D23" s="80">
        <f t="shared" si="0"/>
        <v>0</v>
      </c>
      <c r="E23" s="80"/>
      <c r="F23" s="80"/>
      <c r="G23" s="79" t="s">
        <v>89</v>
      </c>
      <c r="H23" s="80">
        <f t="shared" si="1"/>
        <v>5700000</v>
      </c>
      <c r="I23" s="80">
        <v>5700000</v>
      </c>
      <c r="J23" s="80"/>
    </row>
    <row r="24" spans="1:10" ht="23.25" customHeight="1">
      <c r="A24" s="77"/>
      <c r="B24" s="80"/>
      <c r="C24" s="107" t="s">
        <v>88</v>
      </c>
      <c r="D24" s="80">
        <f t="shared" si="0"/>
        <v>0</v>
      </c>
      <c r="E24" s="80"/>
      <c r="F24" s="80"/>
      <c r="G24" s="79" t="s">
        <v>91</v>
      </c>
      <c r="H24" s="80">
        <f t="shared" si="1"/>
        <v>756500</v>
      </c>
      <c r="I24" s="80">
        <v>756500</v>
      </c>
      <c r="J24" s="80"/>
    </row>
    <row r="25" spans="1:10" ht="23.25" customHeight="1">
      <c r="A25" s="77"/>
      <c r="B25" s="80"/>
      <c r="C25" s="79" t="s">
        <v>90</v>
      </c>
      <c r="D25" s="80">
        <f t="shared" si="0"/>
        <v>0</v>
      </c>
      <c r="E25" s="80"/>
      <c r="F25" s="80"/>
      <c r="G25" s="79"/>
      <c r="H25" s="80"/>
      <c r="I25" s="80"/>
      <c r="J25" s="80"/>
    </row>
    <row r="26" spans="1:10" ht="23.25" customHeight="1">
      <c r="A26" s="77"/>
      <c r="B26" s="80"/>
      <c r="C26" s="107" t="s">
        <v>92</v>
      </c>
      <c r="D26" s="80">
        <f t="shared" si="0"/>
        <v>0</v>
      </c>
      <c r="E26" s="80"/>
      <c r="F26" s="80"/>
      <c r="G26" s="79"/>
      <c r="H26" s="80"/>
      <c r="I26" s="80"/>
      <c r="J26" s="80"/>
    </row>
    <row r="27" spans="1:10" ht="23.25" customHeight="1">
      <c r="A27" s="77"/>
      <c r="B27" s="80"/>
      <c r="C27" s="107" t="s">
        <v>93</v>
      </c>
      <c r="D27" s="80">
        <f t="shared" si="0"/>
        <v>0</v>
      </c>
      <c r="E27" s="80"/>
      <c r="F27" s="80"/>
      <c r="G27" s="79"/>
      <c r="H27" s="80"/>
      <c r="I27" s="80"/>
      <c r="J27" s="80"/>
    </row>
    <row r="28" spans="1:10" ht="23.25" customHeight="1">
      <c r="A28" s="77"/>
      <c r="B28" s="80"/>
      <c r="C28" s="107" t="s">
        <v>94</v>
      </c>
      <c r="D28" s="80">
        <f t="shared" si="0"/>
        <v>0</v>
      </c>
      <c r="E28" s="80"/>
      <c r="F28" s="80"/>
      <c r="G28" s="82"/>
      <c r="H28" s="80"/>
      <c r="I28" s="80"/>
      <c r="J28" s="80"/>
    </row>
    <row r="29" spans="1:10" ht="23.25" customHeight="1">
      <c r="A29" s="108" t="s">
        <v>95</v>
      </c>
      <c r="B29" s="80">
        <f>B6+B7</f>
        <v>10229175</v>
      </c>
      <c r="C29" s="113" t="s">
        <v>96</v>
      </c>
      <c r="D29" s="113"/>
      <c r="E29" s="113"/>
      <c r="F29" s="113"/>
      <c r="G29" s="113"/>
      <c r="H29" s="80">
        <f>H16</f>
        <v>10229175</v>
      </c>
      <c r="I29" s="80">
        <f>I16</f>
        <v>10229175</v>
      </c>
      <c r="J29" s="80">
        <f>J16</f>
        <v>0</v>
      </c>
    </row>
    <row r="30" spans="1:10" ht="23.25" customHeight="1">
      <c r="A30" s="79" t="s">
        <v>140</v>
      </c>
      <c r="B30" s="80">
        <f>B31+B32</f>
        <v>0</v>
      </c>
      <c r="C30" s="114" t="s">
        <v>141</v>
      </c>
      <c r="D30" s="114"/>
      <c r="E30" s="114"/>
      <c r="F30" s="114"/>
      <c r="G30" s="114"/>
      <c r="H30" s="80">
        <f>I30+J30</f>
        <v>0</v>
      </c>
      <c r="I30" s="80">
        <f>I31+I32</f>
        <v>0</v>
      </c>
      <c r="J30" s="80">
        <f>J31+J32</f>
        <v>0</v>
      </c>
    </row>
    <row r="31" spans="1:10" ht="23.25" customHeight="1">
      <c r="A31" s="79" t="s">
        <v>138</v>
      </c>
      <c r="B31" s="80"/>
      <c r="C31" s="114" t="s">
        <v>142</v>
      </c>
      <c r="D31" s="114"/>
      <c r="E31" s="114"/>
      <c r="F31" s="114"/>
      <c r="G31" s="114"/>
      <c r="H31" s="80">
        <f>I31+J31</f>
        <v>0</v>
      </c>
      <c r="I31" s="80"/>
      <c r="J31" s="80"/>
    </row>
    <row r="32" spans="1:10" ht="23.25" customHeight="1">
      <c r="A32" s="79" t="s">
        <v>139</v>
      </c>
      <c r="B32" s="80"/>
      <c r="C32" s="114" t="s">
        <v>143</v>
      </c>
      <c r="D32" s="114"/>
      <c r="E32" s="114"/>
      <c r="F32" s="114"/>
      <c r="G32" s="114"/>
      <c r="H32" s="80">
        <f>I32+J32</f>
        <v>0</v>
      </c>
      <c r="I32" s="80"/>
      <c r="J32" s="80"/>
    </row>
    <row r="33" spans="1:10" ht="23.25" customHeight="1">
      <c r="A33" s="83" t="s">
        <v>111</v>
      </c>
      <c r="B33" s="80">
        <f>B29+B30</f>
        <v>10229175</v>
      </c>
      <c r="C33" s="120" t="s">
        <v>111</v>
      </c>
      <c r="D33" s="120"/>
      <c r="E33" s="120"/>
      <c r="F33" s="120"/>
      <c r="G33" s="120"/>
      <c r="H33" s="80">
        <f>I33+J33</f>
        <v>10229175</v>
      </c>
      <c r="I33" s="80">
        <f>I29+I30</f>
        <v>10229175</v>
      </c>
      <c r="J33" s="80">
        <f>J29+J30</f>
        <v>0</v>
      </c>
    </row>
    <row r="34" spans="1:10" ht="14.25">
      <c r="A34" s="84"/>
      <c r="B34" s="85"/>
      <c r="C34" s="85"/>
      <c r="D34" s="85"/>
      <c r="E34" s="85"/>
      <c r="F34" s="85"/>
      <c r="G34" s="86"/>
      <c r="H34" s="85"/>
      <c r="I34" s="85"/>
      <c r="J34" s="85"/>
    </row>
    <row r="35" spans="1:10" ht="14.25">
      <c r="A35" s="75"/>
      <c r="B35" s="85"/>
      <c r="C35" s="85"/>
      <c r="D35" s="85"/>
      <c r="E35" s="85"/>
      <c r="F35" s="85"/>
      <c r="G35" s="86"/>
      <c r="H35" s="85"/>
      <c r="I35" s="85"/>
      <c r="J35" s="85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M8" sqref="M8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23" t="s">
        <v>144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2.5" customHeight="1">
      <c r="A2" s="30" t="s">
        <v>38</v>
      </c>
      <c r="C2" s="124"/>
      <c r="D2" s="124"/>
      <c r="G2" s="31"/>
      <c r="K2" s="12" t="s">
        <v>39</v>
      </c>
    </row>
    <row r="3" spans="1:11" ht="24" customHeight="1">
      <c r="A3" s="125" t="s">
        <v>145</v>
      </c>
      <c r="B3" s="126"/>
      <c r="C3" s="127"/>
      <c r="D3" s="60" t="s">
        <v>146</v>
      </c>
      <c r="E3" s="128" t="s">
        <v>147</v>
      </c>
      <c r="F3" s="128" t="s">
        <v>148</v>
      </c>
      <c r="G3" s="128" t="s">
        <v>149</v>
      </c>
      <c r="H3" s="128" t="s">
        <v>150</v>
      </c>
      <c r="I3" s="128" t="s">
        <v>151</v>
      </c>
      <c r="J3" s="128" t="s">
        <v>152</v>
      </c>
      <c r="K3" s="130" t="s">
        <v>153</v>
      </c>
    </row>
    <row r="4" spans="1:11" ht="24" customHeight="1">
      <c r="A4" s="60" t="s">
        <v>154</v>
      </c>
      <c r="B4" s="60" t="s">
        <v>155</v>
      </c>
      <c r="C4" s="60" t="s">
        <v>156</v>
      </c>
      <c r="D4" s="61"/>
      <c r="E4" s="129"/>
      <c r="F4" s="129"/>
      <c r="G4" s="129"/>
      <c r="H4" s="129"/>
      <c r="I4" s="129"/>
      <c r="J4" s="129"/>
      <c r="K4" s="130"/>
    </row>
    <row r="5" spans="1:11" ht="30.75" customHeight="1">
      <c r="A5" s="67" t="s">
        <v>157</v>
      </c>
      <c r="B5" s="67" t="s">
        <v>158</v>
      </c>
      <c r="C5" s="67" t="s">
        <v>159</v>
      </c>
      <c r="D5" s="61" t="s">
        <v>160</v>
      </c>
      <c r="E5" s="68">
        <v>3976157</v>
      </c>
      <c r="F5" s="68">
        <v>3976157</v>
      </c>
      <c r="G5" s="69"/>
      <c r="H5" s="21"/>
      <c r="I5" s="60"/>
      <c r="J5" s="60"/>
      <c r="K5" s="61"/>
    </row>
    <row r="6" spans="1:11" ht="30.75" customHeight="1">
      <c r="A6" s="67" t="s">
        <v>157</v>
      </c>
      <c r="B6" s="67" t="s">
        <v>158</v>
      </c>
      <c r="C6" s="67" t="s">
        <v>161</v>
      </c>
      <c r="D6" s="61" t="s">
        <v>162</v>
      </c>
      <c r="E6" s="69">
        <v>5700000</v>
      </c>
      <c r="F6" s="68"/>
      <c r="G6" s="69">
        <v>5700000</v>
      </c>
      <c r="H6" s="19"/>
      <c r="I6" s="60"/>
      <c r="J6" s="60"/>
      <c r="K6" s="61"/>
    </row>
    <row r="7" spans="1:11" ht="30.75" customHeight="1">
      <c r="A7" s="67" t="s">
        <v>157</v>
      </c>
      <c r="B7" s="67" t="s">
        <v>158</v>
      </c>
      <c r="C7" s="67" t="s">
        <v>163</v>
      </c>
      <c r="D7" s="64" t="s">
        <v>164</v>
      </c>
      <c r="E7" s="68">
        <v>553018</v>
      </c>
      <c r="F7" s="68">
        <v>553018</v>
      </c>
      <c r="G7" s="69"/>
      <c r="H7" s="19"/>
      <c r="I7" s="60"/>
      <c r="J7" s="60"/>
      <c r="K7" s="61"/>
    </row>
    <row r="8" spans="1:11" ht="30.75" customHeight="1">
      <c r="A8" s="60"/>
      <c r="B8" s="60"/>
      <c r="C8" s="60"/>
      <c r="D8" s="70"/>
      <c r="E8" s="71">
        <f>F8+G8</f>
        <v>0</v>
      </c>
      <c r="F8" s="69"/>
      <c r="G8" s="69"/>
      <c r="H8" s="19"/>
      <c r="I8" s="60"/>
      <c r="J8" s="60"/>
      <c r="K8" s="61"/>
    </row>
    <row r="9" spans="1:11" ht="30.75" customHeight="1">
      <c r="A9" s="60"/>
      <c r="B9" s="60"/>
      <c r="C9" s="60"/>
      <c r="D9" s="72"/>
      <c r="E9" s="71">
        <f>F9+G9</f>
        <v>0</v>
      </c>
      <c r="F9" s="69"/>
      <c r="G9" s="69"/>
      <c r="H9" s="60"/>
      <c r="I9" s="60"/>
      <c r="J9" s="60"/>
      <c r="K9" s="61"/>
    </row>
    <row r="10" spans="1:11" ht="30.75" customHeight="1">
      <c r="A10" s="61"/>
      <c r="B10" s="61"/>
      <c r="C10" s="61"/>
      <c r="D10" s="73" t="s">
        <v>165</v>
      </c>
      <c r="E10" s="71">
        <f>SUM(E5:E9)</f>
        <v>10229175</v>
      </c>
      <c r="F10" s="58">
        <v>4529175</v>
      </c>
      <c r="G10" s="71">
        <v>5700000</v>
      </c>
      <c r="H10" s="60"/>
      <c r="I10" s="60"/>
      <c r="J10" s="60"/>
      <c r="K10" s="61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G50" sqref="G50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131" t="s">
        <v>166</v>
      </c>
      <c r="B1" s="131"/>
      <c r="C1" s="131"/>
      <c r="D1" s="131"/>
      <c r="E1" s="131"/>
      <c r="F1" s="131"/>
      <c r="G1" s="131"/>
    </row>
    <row r="2" spans="1:7" ht="14.25">
      <c r="A2" s="41" t="s">
        <v>38</v>
      </c>
      <c r="B2" s="41"/>
      <c r="C2" s="41"/>
      <c r="D2" s="41"/>
      <c r="E2" s="41"/>
      <c r="F2" s="132" t="s">
        <v>39</v>
      </c>
      <c r="G2" s="132"/>
    </row>
    <row r="3" spans="1:7" ht="14.25">
      <c r="A3" s="133" t="s">
        <v>145</v>
      </c>
      <c r="B3" s="133"/>
      <c r="C3" s="44" t="s">
        <v>146</v>
      </c>
      <c r="D3" s="134" t="s">
        <v>147</v>
      </c>
      <c r="E3" s="134"/>
      <c r="F3" s="134"/>
      <c r="G3" s="134" t="s">
        <v>153</v>
      </c>
    </row>
    <row r="4" spans="1:7" ht="14.25">
      <c r="A4" s="43" t="s">
        <v>154</v>
      </c>
      <c r="B4" s="43" t="s">
        <v>155</v>
      </c>
      <c r="C4" s="44"/>
      <c r="D4" s="45" t="s">
        <v>135</v>
      </c>
      <c r="E4" s="45" t="s">
        <v>148</v>
      </c>
      <c r="F4" s="45" t="s">
        <v>149</v>
      </c>
      <c r="G4" s="134"/>
    </row>
    <row r="5" spans="1:7" ht="14.25">
      <c r="A5" s="135" t="s">
        <v>167</v>
      </c>
      <c r="B5" s="136"/>
      <c r="C5" s="137"/>
      <c r="D5" s="45">
        <f>E5+F5</f>
        <v>10229175</v>
      </c>
      <c r="E5" s="46">
        <f>E6+E16+E38+E44+E51</f>
        <v>4529175</v>
      </c>
      <c r="F5" s="46">
        <f>F6+F16+F38+F44+F51</f>
        <v>5700000</v>
      </c>
      <c r="G5" s="45"/>
    </row>
    <row r="6" spans="1:7" ht="14.25">
      <c r="A6" s="44">
        <v>301</v>
      </c>
      <c r="B6" s="138" t="s">
        <v>168</v>
      </c>
      <c r="C6" s="138"/>
      <c r="D6" s="45">
        <f>E6+F6</f>
        <v>2161075</v>
      </c>
      <c r="E6" s="46">
        <f>E7+E8+E9+E10+E11+E12+E13+E14+E15</f>
        <v>2161075</v>
      </c>
      <c r="F6" s="46">
        <f>F7+F8+F9+F10+F11+F12+F13+F14+F15</f>
        <v>0</v>
      </c>
      <c r="G6" s="47"/>
    </row>
    <row r="7" spans="1:7" ht="14.25">
      <c r="A7" s="44"/>
      <c r="B7" s="44" t="s">
        <v>159</v>
      </c>
      <c r="C7" s="44" t="s">
        <v>169</v>
      </c>
      <c r="D7" s="45">
        <f aca="true" t="shared" si="0" ref="D7:D16">E7+F7</f>
        <v>1150211</v>
      </c>
      <c r="E7" s="48" t="s">
        <v>170</v>
      </c>
      <c r="F7" s="48"/>
      <c r="G7" s="47"/>
    </row>
    <row r="8" spans="1:7" ht="14.25">
      <c r="A8" s="44"/>
      <c r="B8" s="44" t="s">
        <v>171</v>
      </c>
      <c r="C8" s="44" t="s">
        <v>172</v>
      </c>
      <c r="D8" s="45">
        <f t="shared" si="0"/>
        <v>934535</v>
      </c>
      <c r="E8" s="48" t="s">
        <v>173</v>
      </c>
      <c r="F8" s="48"/>
      <c r="G8" s="47"/>
    </row>
    <row r="9" spans="1:7" ht="14.25">
      <c r="A9" s="44"/>
      <c r="B9" s="44" t="s">
        <v>174</v>
      </c>
      <c r="C9" s="44" t="s">
        <v>175</v>
      </c>
      <c r="D9" s="45">
        <f t="shared" si="0"/>
        <v>76329</v>
      </c>
      <c r="E9" s="48" t="s">
        <v>176</v>
      </c>
      <c r="F9" s="48"/>
      <c r="G9" s="47"/>
    </row>
    <row r="10" spans="1:7" ht="14.25">
      <c r="A10" s="44"/>
      <c r="B10" s="44" t="s">
        <v>161</v>
      </c>
      <c r="C10" s="44" t="s">
        <v>177</v>
      </c>
      <c r="D10" s="45">
        <f t="shared" si="0"/>
        <v>0</v>
      </c>
      <c r="E10" s="48"/>
      <c r="F10" s="48"/>
      <c r="G10" s="47"/>
    </row>
    <row r="11" spans="1:7" ht="14.25">
      <c r="A11" s="44"/>
      <c r="B11" s="44" t="s">
        <v>178</v>
      </c>
      <c r="C11" s="44" t="s">
        <v>179</v>
      </c>
      <c r="D11" s="45">
        <f t="shared" si="0"/>
        <v>0</v>
      </c>
      <c r="E11" s="48"/>
      <c r="F11" s="48"/>
      <c r="G11" s="47"/>
    </row>
    <row r="12" spans="1:7" ht="14.25">
      <c r="A12" s="44"/>
      <c r="B12" s="47" t="s">
        <v>180</v>
      </c>
      <c r="C12" s="44" t="s">
        <v>181</v>
      </c>
      <c r="D12" s="45">
        <f t="shared" si="0"/>
        <v>0</v>
      </c>
      <c r="E12" s="48"/>
      <c r="F12" s="48"/>
      <c r="G12" s="47"/>
    </row>
    <row r="13" spans="1:7" ht="14.25">
      <c r="A13" s="44"/>
      <c r="B13" s="47" t="s">
        <v>182</v>
      </c>
      <c r="C13" s="44" t="s">
        <v>183</v>
      </c>
      <c r="D13" s="45">
        <f t="shared" si="0"/>
        <v>0</v>
      </c>
      <c r="E13" s="48"/>
      <c r="F13" s="48"/>
      <c r="G13" s="47"/>
    </row>
    <row r="14" spans="1:7" ht="14.25">
      <c r="A14" s="44"/>
      <c r="B14" s="47">
        <v>13</v>
      </c>
      <c r="C14" s="44" t="s">
        <v>184</v>
      </c>
      <c r="D14" s="45">
        <f t="shared" si="0"/>
        <v>0</v>
      </c>
      <c r="E14" s="48"/>
      <c r="F14" s="48"/>
      <c r="G14" s="47"/>
    </row>
    <row r="15" spans="1:7" ht="14.25">
      <c r="A15" s="44"/>
      <c r="B15" s="47">
        <v>99</v>
      </c>
      <c r="C15" s="44" t="s">
        <v>185</v>
      </c>
      <c r="D15" s="45">
        <f t="shared" si="0"/>
        <v>0</v>
      </c>
      <c r="E15" s="48"/>
      <c r="F15" s="48"/>
      <c r="G15" s="47"/>
    </row>
    <row r="16" spans="1:7" ht="14.25">
      <c r="A16" s="44">
        <v>302</v>
      </c>
      <c r="B16" s="138" t="s">
        <v>186</v>
      </c>
      <c r="C16" s="138"/>
      <c r="D16" s="45">
        <f t="shared" si="0"/>
        <v>2356100</v>
      </c>
      <c r="E16" s="46">
        <v>2356100</v>
      </c>
      <c r="F16" s="46">
        <f>SUM(F17:F37)</f>
        <v>0</v>
      </c>
      <c r="G16" s="47"/>
    </row>
    <row r="17" spans="1:7" ht="14.25">
      <c r="A17" s="44"/>
      <c r="B17" s="44" t="s">
        <v>159</v>
      </c>
      <c r="C17" s="44" t="s">
        <v>187</v>
      </c>
      <c r="D17" s="45">
        <f aca="true" t="shared" si="1" ref="D17:D42">E17+F17</f>
        <v>313500</v>
      </c>
      <c r="E17" s="45" t="s">
        <v>188</v>
      </c>
      <c r="F17" s="48"/>
      <c r="G17" s="47"/>
    </row>
    <row r="18" spans="1:7" ht="14.25">
      <c r="A18" s="44"/>
      <c r="B18" s="44" t="s">
        <v>171</v>
      </c>
      <c r="C18" s="44" t="s">
        <v>189</v>
      </c>
      <c r="D18" s="45">
        <f t="shared" si="1"/>
        <v>432100</v>
      </c>
      <c r="E18" s="45" t="s">
        <v>190</v>
      </c>
      <c r="F18" s="48"/>
      <c r="G18" s="47"/>
    </row>
    <row r="19" spans="1:7" ht="14.25">
      <c r="A19" s="44"/>
      <c r="B19" s="44" t="s">
        <v>174</v>
      </c>
      <c r="C19" s="44" t="s">
        <v>191</v>
      </c>
      <c r="D19" s="45">
        <f t="shared" si="1"/>
        <v>150000</v>
      </c>
      <c r="E19" s="45" t="s">
        <v>192</v>
      </c>
      <c r="F19" s="48"/>
      <c r="G19" s="47"/>
    </row>
    <row r="20" spans="1:7" ht="14.25">
      <c r="A20" s="44"/>
      <c r="B20" s="44" t="s">
        <v>161</v>
      </c>
      <c r="C20" s="44" t="s">
        <v>193</v>
      </c>
      <c r="D20" s="45">
        <f t="shared" si="1"/>
        <v>10000</v>
      </c>
      <c r="E20" s="45" t="s">
        <v>194</v>
      </c>
      <c r="F20" s="48"/>
      <c r="G20" s="47"/>
    </row>
    <row r="21" spans="1:7" ht="14.25">
      <c r="A21" s="44"/>
      <c r="B21" s="44" t="s">
        <v>158</v>
      </c>
      <c r="C21" s="44" t="s">
        <v>195</v>
      </c>
      <c r="D21" s="45">
        <f t="shared" si="1"/>
        <v>5000</v>
      </c>
      <c r="E21" s="45" t="s">
        <v>196</v>
      </c>
      <c r="F21" s="48"/>
      <c r="G21" s="47"/>
    </row>
    <row r="22" spans="1:7" ht="14.25">
      <c r="A22" s="44"/>
      <c r="B22" s="44" t="s">
        <v>197</v>
      </c>
      <c r="C22" s="44" t="s">
        <v>198</v>
      </c>
      <c r="D22" s="45">
        <f t="shared" si="1"/>
        <v>0</v>
      </c>
      <c r="E22" s="45"/>
      <c r="F22" s="48"/>
      <c r="G22" s="47"/>
    </row>
    <row r="23" spans="1:7" ht="14.25">
      <c r="A23" s="44"/>
      <c r="B23" s="44" t="s">
        <v>178</v>
      </c>
      <c r="C23" s="44" t="s">
        <v>199</v>
      </c>
      <c r="D23" s="45">
        <f t="shared" si="1"/>
        <v>20000</v>
      </c>
      <c r="E23" s="45" t="s">
        <v>200</v>
      </c>
      <c r="F23" s="48"/>
      <c r="G23" s="47"/>
    </row>
    <row r="24" spans="1:7" ht="14.25">
      <c r="A24" s="44"/>
      <c r="B24" s="44" t="s">
        <v>180</v>
      </c>
      <c r="C24" s="44" t="s">
        <v>201</v>
      </c>
      <c r="D24" s="45">
        <f t="shared" si="1"/>
        <v>0</v>
      </c>
      <c r="E24" s="45"/>
      <c r="F24" s="48"/>
      <c r="G24" s="47"/>
    </row>
    <row r="25" spans="1:7" ht="14.25">
      <c r="A25" s="44"/>
      <c r="B25" s="44" t="s">
        <v>202</v>
      </c>
      <c r="C25" s="44" t="s">
        <v>203</v>
      </c>
      <c r="D25" s="45">
        <f t="shared" si="1"/>
        <v>120000</v>
      </c>
      <c r="E25" s="45" t="s">
        <v>204</v>
      </c>
      <c r="F25" s="48"/>
      <c r="G25" s="47"/>
    </row>
    <row r="26" spans="1:7" ht="14.25">
      <c r="A26" s="44"/>
      <c r="B26" s="44" t="s">
        <v>205</v>
      </c>
      <c r="C26" s="44" t="s">
        <v>206</v>
      </c>
      <c r="D26" s="45">
        <f t="shared" si="1"/>
        <v>0</v>
      </c>
      <c r="E26" s="45"/>
      <c r="F26" s="48"/>
      <c r="G26" s="47"/>
    </row>
    <row r="27" spans="1:7" ht="14.25">
      <c r="A27" s="44"/>
      <c r="B27" s="44" t="s">
        <v>207</v>
      </c>
      <c r="C27" s="44" t="s">
        <v>208</v>
      </c>
      <c r="D27" s="45">
        <f t="shared" si="1"/>
        <v>60000</v>
      </c>
      <c r="E27" s="45" t="s">
        <v>209</v>
      </c>
      <c r="F27" s="48"/>
      <c r="G27" s="47"/>
    </row>
    <row r="28" spans="1:7" ht="14.25">
      <c r="A28" s="44"/>
      <c r="B28" s="44" t="s">
        <v>210</v>
      </c>
      <c r="C28" s="44" t="s">
        <v>211</v>
      </c>
      <c r="D28" s="45">
        <f t="shared" si="1"/>
        <v>100000</v>
      </c>
      <c r="E28" s="45" t="s">
        <v>212</v>
      </c>
      <c r="F28" s="48"/>
      <c r="G28" s="47"/>
    </row>
    <row r="29" spans="1:7" ht="14.25">
      <c r="A29" s="44"/>
      <c r="B29" s="44" t="s">
        <v>213</v>
      </c>
      <c r="C29" s="44" t="s">
        <v>214</v>
      </c>
      <c r="D29" s="45">
        <f t="shared" si="1"/>
        <v>11000</v>
      </c>
      <c r="E29" s="45" t="s">
        <v>215</v>
      </c>
      <c r="F29" s="48"/>
      <c r="G29" s="47"/>
    </row>
    <row r="30" spans="1:7" ht="14.25">
      <c r="A30" s="44"/>
      <c r="B30" s="44" t="s">
        <v>216</v>
      </c>
      <c r="C30" s="44" t="s">
        <v>217</v>
      </c>
      <c r="D30" s="45">
        <f t="shared" si="1"/>
        <v>144900</v>
      </c>
      <c r="E30" s="45" t="s">
        <v>218</v>
      </c>
      <c r="F30" s="48"/>
      <c r="G30" s="47"/>
    </row>
    <row r="31" spans="1:7" ht="14.25">
      <c r="A31" s="44"/>
      <c r="B31" s="44" t="s">
        <v>219</v>
      </c>
      <c r="C31" s="44" t="s">
        <v>220</v>
      </c>
      <c r="D31" s="45">
        <f t="shared" si="1"/>
        <v>0</v>
      </c>
      <c r="E31" s="45"/>
      <c r="F31" s="48"/>
      <c r="G31" s="47"/>
    </row>
    <row r="32" spans="1:7" ht="14.25">
      <c r="A32" s="44"/>
      <c r="B32" s="44" t="s">
        <v>221</v>
      </c>
      <c r="C32" s="44" t="s">
        <v>222</v>
      </c>
      <c r="D32" s="45">
        <f t="shared" si="1"/>
        <v>0</v>
      </c>
      <c r="E32" s="45"/>
      <c r="F32" s="48"/>
      <c r="G32" s="47"/>
    </row>
    <row r="33" spans="1:7" ht="14.25">
      <c r="A33" s="44"/>
      <c r="B33" s="44" t="s">
        <v>223</v>
      </c>
      <c r="C33" s="44" t="s">
        <v>224</v>
      </c>
      <c r="D33" s="45">
        <f t="shared" si="1"/>
        <v>350000</v>
      </c>
      <c r="E33" s="43">
        <v>350000</v>
      </c>
      <c r="F33" s="48"/>
      <c r="G33" s="47"/>
    </row>
    <row r="34" spans="1:7" ht="14.25">
      <c r="A34" s="44"/>
      <c r="B34" s="44" t="s">
        <v>225</v>
      </c>
      <c r="C34" s="44" t="s">
        <v>226</v>
      </c>
      <c r="D34" s="45">
        <f t="shared" si="1"/>
        <v>180000</v>
      </c>
      <c r="E34" s="45" t="s">
        <v>227</v>
      </c>
      <c r="F34" s="48"/>
      <c r="G34" s="47"/>
    </row>
    <row r="35" spans="1:7" ht="14.25">
      <c r="A35" s="44"/>
      <c r="B35" s="44" t="s">
        <v>228</v>
      </c>
      <c r="C35" s="44" t="s">
        <v>229</v>
      </c>
      <c r="D35" s="45">
        <f t="shared" si="1"/>
        <v>0</v>
      </c>
      <c r="E35" s="45"/>
      <c r="F35" s="48"/>
      <c r="G35" s="47"/>
    </row>
    <row r="36" spans="1:7" ht="14.25">
      <c r="A36" s="44"/>
      <c r="B36" s="44" t="s">
        <v>230</v>
      </c>
      <c r="C36" s="44" t="s">
        <v>231</v>
      </c>
      <c r="D36" s="45">
        <f t="shared" si="1"/>
        <v>99600</v>
      </c>
      <c r="E36" s="45" t="s">
        <v>232</v>
      </c>
      <c r="F36" s="48"/>
      <c r="G36" s="47"/>
    </row>
    <row r="37" spans="1:12" ht="14.25">
      <c r="A37" s="44"/>
      <c r="B37" s="44" t="s">
        <v>233</v>
      </c>
      <c r="C37" s="44" t="s">
        <v>234</v>
      </c>
      <c r="D37" s="45">
        <f t="shared" si="1"/>
        <v>360000</v>
      </c>
      <c r="E37" s="45" t="s">
        <v>235</v>
      </c>
      <c r="F37" s="48"/>
      <c r="G37" s="47"/>
      <c r="L37">
        <f>SUM(L32:L36)</f>
        <v>0</v>
      </c>
    </row>
    <row r="38" spans="1:7" ht="14.25">
      <c r="A38" s="44">
        <v>303</v>
      </c>
      <c r="B38" s="138" t="s">
        <v>236</v>
      </c>
      <c r="C38" s="138"/>
      <c r="D38" s="45">
        <f t="shared" si="1"/>
        <v>12000</v>
      </c>
      <c r="E38" s="46">
        <v>12000</v>
      </c>
      <c r="F38" s="46">
        <f>SUM(F39:F43)</f>
        <v>0</v>
      </c>
      <c r="G38" s="47"/>
    </row>
    <row r="39" spans="1:7" ht="14.25">
      <c r="A39" s="44"/>
      <c r="B39" s="44" t="s">
        <v>159</v>
      </c>
      <c r="C39" s="44" t="s">
        <v>237</v>
      </c>
      <c r="D39" s="45">
        <f t="shared" si="1"/>
        <v>0</v>
      </c>
      <c r="E39" s="45"/>
      <c r="F39" s="48"/>
      <c r="G39" s="47"/>
    </row>
    <row r="40" spans="1:7" ht="14.25">
      <c r="A40" s="44"/>
      <c r="B40" s="44" t="s">
        <v>171</v>
      </c>
      <c r="C40" s="44" t="s">
        <v>238</v>
      </c>
      <c r="D40" s="45">
        <f t="shared" si="1"/>
        <v>0</v>
      </c>
      <c r="E40" s="45"/>
      <c r="F40" s="48"/>
      <c r="G40" s="47"/>
    </row>
    <row r="41" spans="1:7" ht="14.25">
      <c r="A41" s="44"/>
      <c r="B41" s="44" t="s">
        <v>161</v>
      </c>
      <c r="C41" s="44" t="s">
        <v>239</v>
      </c>
      <c r="D41" s="45">
        <f t="shared" si="1"/>
        <v>0</v>
      </c>
      <c r="E41" s="45"/>
      <c r="F41" s="48"/>
      <c r="G41" s="47"/>
    </row>
    <row r="42" spans="1:7" ht="14.25">
      <c r="A42" s="44"/>
      <c r="B42" s="44" t="s">
        <v>158</v>
      </c>
      <c r="C42" s="44" t="s">
        <v>240</v>
      </c>
      <c r="D42" s="45">
        <f t="shared" si="1"/>
        <v>0</v>
      </c>
      <c r="E42" s="45"/>
      <c r="F42" s="48"/>
      <c r="G42" s="47"/>
    </row>
    <row r="43" spans="1:7" ht="14.25">
      <c r="A43" s="44"/>
      <c r="B43" s="44" t="s">
        <v>233</v>
      </c>
      <c r="C43" s="44" t="s">
        <v>241</v>
      </c>
      <c r="D43" s="45">
        <f aca="true" t="shared" si="2" ref="D43:D52">E43+F43</f>
        <v>12000</v>
      </c>
      <c r="E43" s="45" t="s">
        <v>242</v>
      </c>
      <c r="F43" s="48"/>
      <c r="G43" s="47"/>
    </row>
    <row r="44" spans="1:7" ht="14.25">
      <c r="A44" s="44">
        <v>310</v>
      </c>
      <c r="B44" s="139" t="s">
        <v>243</v>
      </c>
      <c r="C44" s="139"/>
      <c r="D44" s="51">
        <f t="shared" si="2"/>
        <v>5700000</v>
      </c>
      <c r="E44" s="49">
        <f>SUM(E45:E50)</f>
        <v>0</v>
      </c>
      <c r="F44" s="49">
        <v>5700000</v>
      </c>
      <c r="G44" s="47"/>
    </row>
    <row r="45" spans="1:7" ht="14.25">
      <c r="A45" s="44"/>
      <c r="B45" s="50" t="s">
        <v>159</v>
      </c>
      <c r="C45" s="50" t="s">
        <v>244</v>
      </c>
      <c r="D45" s="51">
        <f t="shared" si="2"/>
        <v>0</v>
      </c>
      <c r="E45" s="51"/>
      <c r="F45" s="66"/>
      <c r="G45" s="47"/>
    </row>
    <row r="46" spans="1:7" ht="14.25">
      <c r="A46" s="44"/>
      <c r="B46" s="50" t="s">
        <v>171</v>
      </c>
      <c r="C46" s="50" t="s">
        <v>245</v>
      </c>
      <c r="D46" s="51">
        <f t="shared" si="2"/>
        <v>0</v>
      </c>
      <c r="E46" s="51"/>
      <c r="F46" s="66"/>
      <c r="G46" s="47"/>
    </row>
    <row r="47" spans="1:7" ht="14.25">
      <c r="A47" s="44"/>
      <c r="B47" s="50" t="s">
        <v>158</v>
      </c>
      <c r="C47" s="50" t="s">
        <v>246</v>
      </c>
      <c r="D47" s="51">
        <f t="shared" si="2"/>
        <v>0</v>
      </c>
      <c r="E47" s="51"/>
      <c r="F47" s="66"/>
      <c r="G47" s="47"/>
    </row>
    <row r="48" spans="1:7" ht="14.25">
      <c r="A48" s="44"/>
      <c r="B48" s="50" t="s">
        <v>197</v>
      </c>
      <c r="C48" s="50" t="s">
        <v>247</v>
      </c>
      <c r="D48" s="51">
        <f t="shared" si="2"/>
        <v>0</v>
      </c>
      <c r="E48" s="51"/>
      <c r="F48" s="66"/>
      <c r="G48" s="47"/>
    </row>
    <row r="49" spans="1:7" ht="14.25">
      <c r="A49" s="44"/>
      <c r="B49" s="50" t="s">
        <v>178</v>
      </c>
      <c r="C49" s="50" t="s">
        <v>248</v>
      </c>
      <c r="D49" s="51">
        <f t="shared" si="2"/>
        <v>0</v>
      </c>
      <c r="E49" s="51"/>
      <c r="F49" s="66"/>
      <c r="G49" s="47"/>
    </row>
    <row r="50" spans="1:7" ht="14.25">
      <c r="A50" s="44"/>
      <c r="B50" s="52">
        <v>99</v>
      </c>
      <c r="C50" s="50" t="s">
        <v>243</v>
      </c>
      <c r="D50" s="51">
        <f t="shared" si="2"/>
        <v>5700000</v>
      </c>
      <c r="E50" s="51"/>
      <c r="F50" s="66" t="s">
        <v>249</v>
      </c>
      <c r="G50" s="47"/>
    </row>
    <row r="51" spans="1:7" ht="14.25">
      <c r="A51" s="44">
        <v>307</v>
      </c>
      <c r="B51" s="140" t="s">
        <v>250</v>
      </c>
      <c r="C51" s="141"/>
      <c r="D51" s="56">
        <f t="shared" si="2"/>
        <v>0</v>
      </c>
      <c r="E51" s="53">
        <f>E52</f>
        <v>0</v>
      </c>
      <c r="F51" s="53">
        <f>F52</f>
        <v>0</v>
      </c>
      <c r="G51" s="54"/>
    </row>
    <row r="52" spans="1:7" ht="14.25">
      <c r="A52" s="55"/>
      <c r="B52" s="50" t="s">
        <v>159</v>
      </c>
      <c r="C52" s="50" t="s">
        <v>251</v>
      </c>
      <c r="D52" s="56">
        <f t="shared" si="2"/>
        <v>0</v>
      </c>
      <c r="E52" s="56"/>
      <c r="F52" s="56"/>
      <c r="G52" s="54"/>
    </row>
  </sheetData>
  <sheetProtection/>
  <mergeCells count="11">
    <mergeCell ref="B44:C44"/>
    <mergeCell ref="B51:C51"/>
    <mergeCell ref="G3:G4"/>
    <mergeCell ref="A5:C5"/>
    <mergeCell ref="B6:C6"/>
    <mergeCell ref="B16:C16"/>
    <mergeCell ref="B38:C38"/>
    <mergeCell ref="A1:G1"/>
    <mergeCell ref="F2:G2"/>
    <mergeCell ref="A3:B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20" sqref="D20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42" t="s">
        <v>252</v>
      </c>
      <c r="B1" s="142"/>
      <c r="C1" s="142"/>
      <c r="D1" s="142"/>
      <c r="E1" s="142"/>
      <c r="F1" s="142"/>
    </row>
    <row r="2" spans="1:6" ht="22.5" customHeight="1">
      <c r="A2" s="30" t="s">
        <v>38</v>
      </c>
      <c r="B2" s="30" t="s">
        <v>128</v>
      </c>
      <c r="C2" s="30"/>
      <c r="D2" s="30"/>
      <c r="E2" s="30"/>
      <c r="F2" s="31" t="s">
        <v>39</v>
      </c>
    </row>
    <row r="3" spans="1:6" ht="24.75" customHeight="1">
      <c r="A3" s="33" t="s">
        <v>253</v>
      </c>
      <c r="B3" s="33" t="s">
        <v>254</v>
      </c>
      <c r="C3" s="33" t="s">
        <v>116</v>
      </c>
      <c r="D3" s="33" t="s">
        <v>255</v>
      </c>
      <c r="E3" s="33" t="s">
        <v>256</v>
      </c>
      <c r="F3" s="33" t="s">
        <v>153</v>
      </c>
    </row>
    <row r="4" spans="1:6" ht="24.75" customHeight="1">
      <c r="A4" s="34" t="s">
        <v>126</v>
      </c>
      <c r="B4" s="34" t="s">
        <v>126</v>
      </c>
      <c r="C4" s="34">
        <v>1</v>
      </c>
      <c r="D4" s="34">
        <v>2</v>
      </c>
      <c r="E4" s="34">
        <v>3</v>
      </c>
      <c r="F4" s="34" t="s">
        <v>126</v>
      </c>
    </row>
    <row r="5" spans="1:6" ht="24.75" customHeight="1">
      <c r="A5" s="36" t="s">
        <v>257</v>
      </c>
      <c r="B5" s="36" t="s">
        <v>116</v>
      </c>
      <c r="C5" s="58">
        <f>D5+E5</f>
        <v>4529175</v>
      </c>
      <c r="D5" s="58">
        <v>2272675</v>
      </c>
      <c r="E5" s="58">
        <v>2256500</v>
      </c>
      <c r="F5" s="59"/>
    </row>
    <row r="6" spans="1:6" ht="24.75" customHeight="1">
      <c r="A6" s="60">
        <v>2130501</v>
      </c>
      <c r="B6" s="61" t="s">
        <v>160</v>
      </c>
      <c r="C6" s="58">
        <v>3976157</v>
      </c>
      <c r="D6" s="58">
        <v>1751157</v>
      </c>
      <c r="E6" s="58">
        <v>2225000</v>
      </c>
      <c r="F6" s="62"/>
    </row>
    <row r="7" spans="1:6" ht="24.75" customHeight="1">
      <c r="A7" s="60">
        <v>2130504</v>
      </c>
      <c r="B7" s="61" t="s">
        <v>162</v>
      </c>
      <c r="C7" s="58"/>
      <c r="D7" s="63"/>
      <c r="E7" s="58"/>
      <c r="F7" s="59"/>
    </row>
    <row r="8" spans="1:6" ht="24.75" customHeight="1">
      <c r="A8" s="39" t="s">
        <v>258</v>
      </c>
      <c r="B8" s="64" t="s">
        <v>164</v>
      </c>
      <c r="C8" s="65">
        <v>553018</v>
      </c>
      <c r="D8" s="65">
        <v>521518</v>
      </c>
      <c r="E8" s="65">
        <v>31500</v>
      </c>
      <c r="F8" s="62"/>
    </row>
    <row r="9" spans="1:6" ht="24.75" customHeight="1">
      <c r="A9" s="36"/>
      <c r="B9" s="36"/>
      <c r="C9" s="21"/>
      <c r="D9" s="21"/>
      <c r="E9" s="21"/>
      <c r="F9" s="59"/>
    </row>
    <row r="10" spans="1:6" ht="24.75" customHeight="1">
      <c r="A10" s="36"/>
      <c r="B10" s="36"/>
      <c r="C10" s="21"/>
      <c r="D10" s="21"/>
      <c r="E10" s="21"/>
      <c r="F10" s="5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ZFB</cp:lastModifiedBy>
  <cp:lastPrinted>2017-06-08T08:57:49Z</cp:lastPrinted>
  <dcterms:created xsi:type="dcterms:W3CDTF">2016-01-04T02:06:27Z</dcterms:created>
  <dcterms:modified xsi:type="dcterms:W3CDTF">2019-05-15T01:56:05Z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