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07" firstSheet="5" activeTab="9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>
    <definedName name="_xlnm.Print_Titles" localSheetId="3">'财政拨款收支总表'!$1:$5</definedName>
    <definedName name="_xlnm.Print_Titles" localSheetId="5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<sst xmlns="http://schemas.openxmlformats.org/spreadsheetml/2006/main" count="481" uniqueCount="227">
  <si>
    <t>2017年部门预算收支总表</t>
  </si>
  <si>
    <t>编制单位：编办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</si>
  <si>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</si>
  <si>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</si>
  <si>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</si>
  <si>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</si>
  <si>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</si>
  <si>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</si>
  <si>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</si>
  <si>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</si>
  <si>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</si>
  <si>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</si>
  <si>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</si>
  <si>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</si>
  <si>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</si>
  <si>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</si>
  <si>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</si>
  <si>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</si>
  <si>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</si>
  <si>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</si>
  <si>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</si>
  <si>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</si>
  <si>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</si>
  <si>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</si>
  <si>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</si>
  <si>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</si>
  <si>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</si>
  <si>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</si>
  <si>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</si>
  <si>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</si>
  <si>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</si>
  <si>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</si>
  <si>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</si>
  <si>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</si>
  <si>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</si>
  <si>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</si>
  <si>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</si>
  <si>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</si>
  <si>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</si>
  <si>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</si>
  <si>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</si>
  <si>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</si>
  <si>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</si>
  <si>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</si>
  <si>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</si>
  <si>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</si>
  <si>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</si>
  <si>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</si>
  <si>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</si>
  <si>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</si>
  <si>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</si>
  <si>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</si>
  <si>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</si>
  <si>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</si>
  <si>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</si>
  <si>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</si>
  <si>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</si>
  <si>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</si>
  <si>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</si>
  <si>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</si>
  <si>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</si>
  <si>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</si>
  <si>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</si>
  <si>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</si>
  <si>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</si>
  <si>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</si>
  <si>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</si>
  <si>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</si>
  <si>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</si>
  <si>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</si>
  <si>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</si>
  <si>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</si>
  <si>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</si>
  <si>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</si>
  <si>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</si>
  <si>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</si>
  <si>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</si>
  <si>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</si>
  <si>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</si>
  <si>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</si>
  <si>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</si>
  <si>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</si>
  <si>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</si>
  <si>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</si>
  <si>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</si>
  <si>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</si>
  <si>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</si>
  <si>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</si>
  <si>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</si>
  <si>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</si>
  <si>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225</t>
  </si>
  <si>
    <t>佳县机构编制委员会办公室</t>
  </si>
  <si>
    <t>225001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</si>
  <si>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</si>
  <si>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</si>
  <si>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</si>
  <si>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</si>
  <si>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</si>
  <si>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</si>
  <si>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</si>
  <si>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</si>
  <si>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</si>
  <si>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</si>
  <si>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</si>
  <si>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</si>
  <si>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</si>
  <si>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</si>
  <si>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</si>
  <si>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</si>
  <si>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</si>
  <si>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</si>
  <si>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</si>
  <si>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</si>
  <si>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</si>
  <si>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</si>
  <si>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</si>
  <si>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</si>
  <si>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</si>
  <si>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</si>
  <si>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01</t>
  </si>
  <si>
    <t>行政运行</t>
  </si>
  <si>
    <t>合  计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</si>
  <si>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</si>
  <si>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</si>
  <si>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</si>
  <si>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</si>
  <si>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</si>
  <si>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</si>
  <si>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</si>
  <si>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</si>
  <si>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</si>
  <si>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</si>
  <si>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</si>
  <si>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</si>
  <si>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</si>
  <si>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</si>
  <si>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</si>
  <si>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</si>
  <si>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</si>
  <si>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</si>
  <si>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</si>
  <si>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</si>
  <si>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</si>
  <si>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</si>
  <si>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</si>
  <si>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</si>
  <si>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</si>
  <si>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</si>
  <si>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</si>
  <si>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</si>
  <si>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</si>
  <si>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</si>
  <si>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</si>
  <si>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</si>
  <si>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</si>
  <si>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</si>
  <si>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</si>
  <si>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</si>
  <si>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</si>
  <si>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</si>
  <si>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</si>
  <si>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</si>
  <si>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</si>
  <si>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</si>
  <si>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</si>
  <si>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</si>
  <si>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</si>
  <si>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</si>
  <si>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</si>
  <si>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</si>
  <si>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</si>
  <si>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</si>
  <si>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</si>
  <si>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</si>
  <si>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</si>
  <si>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</si>
  <si>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</si>
  <si>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</si>
  <si>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</si>
  <si>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</si>
  <si>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0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</si>
  <si>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</si>
  <si>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</si>
  <si>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</si>
  <si>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</si>
  <si>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</si>
  <si>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</si>
  <si>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</si>
  <si>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</si>
  <si>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</si>
  <si>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</si>
  <si>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</si>
  <si>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</si>
  <si>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</si>
  <si>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</si>
  <si>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</si>
  <si>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</si>
  <si>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</si>
  <si>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佳县编办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</si>
  <si>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</si>
  <si>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</si>
  <si>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</si>
  <si>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</si>
  <si>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</si>
  <si>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</si>
  <si>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</si>
  <si>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</si>
  <si>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</si>
  <si>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</si>
  <si>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</si>
  <si>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</si>
  <si>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</si>
  <si>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</si>
  <si>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</si>
  <si>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</si>
  <si>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</si>
  <si>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</si>
  <si>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</si>
  <si>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</si>
  <si>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</si>
  <si>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</si>
  <si>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</si>
  <si>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</si>
  <si>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</si>
  <si>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</si>
  <si>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</si>
  <si>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编办小计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</si>
</sst>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26" fillId="17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6" fillId="0" borderId="10" xfId="48" applyNumberFormat="1" applyFont="1" applyFill="1" applyBorder="1" applyAlignment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24" borderId="10" xfId="4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5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2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17" sqref="F17:F1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4" t="s">
        <v>0</v>
      </c>
      <c r="B1" s="74"/>
      <c r="C1" s="74"/>
      <c r="D1" s="74"/>
      <c r="E1" s="74"/>
      <c r="F1" s="74"/>
      <c r="G1" s="63"/>
      <c r="H1" s="63"/>
    </row>
    <row r="2" spans="1:8" ht="15.75" customHeight="1">
      <c r="A2" s="64" t="s">
        <v>1</v>
      </c>
      <c r="B2" s="65"/>
      <c r="C2" s="65"/>
      <c r="D2" s="65"/>
      <c r="E2" s="75" t="s">
        <v>2</v>
      </c>
      <c r="F2" s="75"/>
      <c r="G2" s="66"/>
      <c r="H2" s="66"/>
    </row>
    <row r="3" spans="1:8" ht="16.5" customHeight="1">
      <c r="A3" s="76" t="s">
        <v>3</v>
      </c>
      <c r="B3" s="76"/>
      <c r="C3" s="76" t="s">
        <v>4</v>
      </c>
      <c r="D3" s="76"/>
      <c r="E3" s="76"/>
      <c r="F3" s="76"/>
      <c r="G3" s="66"/>
      <c r="H3" s="66"/>
    </row>
    <row r="4" spans="1:8" ht="24" customHeight="1">
      <c r="A4" s="69" t="s">
        <v>5</v>
      </c>
      <c r="B4" s="53" t="s">
        <v>6</v>
      </c>
      <c r="C4" s="53" t="s">
        <v>7</v>
      </c>
      <c r="D4" s="53" t="s">
        <v>6</v>
      </c>
      <c r="E4" s="53" t="s">
        <v>8</v>
      </c>
      <c r="F4" s="53" t="s">
        <v>6</v>
      </c>
      <c r="G4" s="66"/>
      <c r="H4" s="66"/>
    </row>
    <row r="5" spans="1:8" ht="16.5" customHeight="1">
      <c r="A5" s="70" t="s">
        <v>9</v>
      </c>
      <c r="B5" s="41">
        <v>862840.43</v>
      </c>
      <c r="C5" s="70" t="s">
        <v>10</v>
      </c>
      <c r="D5" s="41">
        <v>862840.43</v>
      </c>
      <c r="E5" s="70" t="s">
        <v>11</v>
      </c>
      <c r="F5" s="41">
        <f>F6+F7</f>
        <v>862840.43</v>
      </c>
      <c r="G5" s="66"/>
      <c r="H5" s="66"/>
    </row>
    <row r="6" spans="1:8" ht="27" customHeight="1">
      <c r="A6" s="55" t="s">
        <v>12</v>
      </c>
      <c r="B6" s="62"/>
      <c r="C6" s="70" t="s">
        <v>13</v>
      </c>
      <c r="D6" s="67"/>
      <c r="E6" s="55" t="s">
        <v>14</v>
      </c>
      <c r="F6" s="41">
        <v>672840.43</v>
      </c>
      <c r="G6" s="66"/>
      <c r="H6" s="66"/>
    </row>
    <row r="7" spans="1:8" ht="16.5" customHeight="1">
      <c r="A7" s="70" t="s">
        <v>15</v>
      </c>
      <c r="B7" s="41"/>
      <c r="C7" s="70" t="s">
        <v>16</v>
      </c>
      <c r="D7" s="67"/>
      <c r="E7" s="55" t="s">
        <v>17</v>
      </c>
      <c r="F7" s="41">
        <v>190000</v>
      </c>
      <c r="G7" s="66"/>
      <c r="H7" s="66"/>
    </row>
    <row r="8" spans="1:8" ht="16.5" customHeight="1">
      <c r="A8" s="70" t="s">
        <v>18</v>
      </c>
      <c r="B8" s="41"/>
      <c r="C8" s="70" t="s">
        <v>19</v>
      </c>
      <c r="D8" s="67"/>
      <c r="E8" s="55" t="s">
        <v>20</v>
      </c>
      <c r="F8" s="41"/>
      <c r="G8" s="66"/>
      <c r="H8" s="66"/>
    </row>
    <row r="9" spans="1:8" ht="16.5" customHeight="1">
      <c r="A9" s="70" t="s">
        <v>21</v>
      </c>
      <c r="B9" s="41"/>
      <c r="C9" s="70" t="s">
        <v>22</v>
      </c>
      <c r="D9" s="67"/>
      <c r="E9" s="55" t="s">
        <v>23</v>
      </c>
      <c r="F9" s="41"/>
      <c r="G9" s="66"/>
      <c r="H9" s="66"/>
    </row>
    <row r="10" spans="1:8" ht="16.5" customHeight="1">
      <c r="A10" s="70" t="s">
        <v>24</v>
      </c>
      <c r="B10" s="41"/>
      <c r="C10" s="70" t="s">
        <v>25</v>
      </c>
      <c r="D10" s="67"/>
      <c r="E10" s="55" t="s">
        <v>26</v>
      </c>
      <c r="F10" s="41"/>
      <c r="G10" s="66"/>
      <c r="H10" s="66"/>
    </row>
    <row r="11" spans="1:8" ht="16.5" customHeight="1">
      <c r="A11" s="70" t="s">
        <v>27</v>
      </c>
      <c r="B11" s="41"/>
      <c r="C11" s="70" t="s">
        <v>28</v>
      </c>
      <c r="D11" s="67"/>
      <c r="E11" s="70" t="s">
        <v>29</v>
      </c>
      <c r="F11" s="41"/>
      <c r="G11" s="66"/>
      <c r="H11" s="66"/>
    </row>
    <row r="12" spans="1:8" ht="16.5" customHeight="1">
      <c r="A12" s="55"/>
      <c r="B12" s="41"/>
      <c r="C12" s="70" t="s">
        <v>30</v>
      </c>
      <c r="D12" s="67"/>
      <c r="E12" s="70" t="s">
        <v>31</v>
      </c>
      <c r="F12" s="41"/>
      <c r="G12" s="66"/>
      <c r="H12" s="66"/>
    </row>
    <row r="13" spans="1:8" ht="26.25" customHeight="1">
      <c r="A13" s="55"/>
      <c r="B13" s="41"/>
      <c r="C13" s="70" t="s">
        <v>32</v>
      </c>
      <c r="D13" s="67"/>
      <c r="E13" s="70" t="s">
        <v>33</v>
      </c>
      <c r="F13" s="41"/>
      <c r="G13" s="66"/>
      <c r="H13" s="66"/>
    </row>
    <row r="14" spans="1:8" ht="16.5" customHeight="1">
      <c r="A14" s="56"/>
      <c r="B14" s="41"/>
      <c r="C14" s="70" t="s">
        <v>34</v>
      </c>
      <c r="D14" s="67"/>
      <c r="E14" s="53"/>
      <c r="F14" s="41"/>
      <c r="G14" s="66"/>
      <c r="H14" s="66"/>
    </row>
    <row r="15" spans="1:8" ht="16.5" customHeight="1">
      <c r="A15" s="53"/>
      <c r="B15" s="41"/>
      <c r="C15" s="70" t="s">
        <v>35</v>
      </c>
      <c r="D15" s="67"/>
      <c r="E15" s="53" t="s">
        <v>36</v>
      </c>
      <c r="F15" s="41"/>
      <c r="G15" s="66"/>
      <c r="H15" s="66"/>
    </row>
    <row r="16" spans="1:8" ht="16.5" customHeight="1">
      <c r="A16" s="53"/>
      <c r="B16" s="41"/>
      <c r="C16" s="70" t="s">
        <v>37</v>
      </c>
      <c r="D16" s="67"/>
      <c r="E16" s="55" t="s">
        <v>38</v>
      </c>
      <c r="F16" s="41">
        <f>SUM(F17:F24)</f>
        <v>862840.43</v>
      </c>
      <c r="G16" s="66"/>
      <c r="H16" s="66"/>
    </row>
    <row r="17" spans="1:8" ht="16.5" customHeight="1">
      <c r="A17" s="53"/>
      <c r="B17" s="41"/>
      <c r="C17" s="70" t="s">
        <v>39</v>
      </c>
      <c r="D17" s="67"/>
      <c r="E17" s="55" t="s">
        <v>40</v>
      </c>
      <c r="F17" s="41">
        <v>672840.43</v>
      </c>
      <c r="G17" s="66"/>
      <c r="H17" s="66"/>
    </row>
    <row r="18" spans="1:8" ht="16.5" customHeight="1">
      <c r="A18" s="53"/>
      <c r="B18" s="41"/>
      <c r="C18" s="70" t="s">
        <v>41</v>
      </c>
      <c r="D18" s="67"/>
      <c r="E18" s="55" t="s">
        <v>42</v>
      </c>
      <c r="F18" s="41">
        <v>190000</v>
      </c>
      <c r="G18" s="66"/>
      <c r="H18" s="66"/>
    </row>
    <row r="19" spans="1:8" ht="16.5" customHeight="1">
      <c r="A19" s="53"/>
      <c r="B19" s="41"/>
      <c r="C19" s="70" t="s">
        <v>43</v>
      </c>
      <c r="D19" s="67"/>
      <c r="E19" s="55" t="s">
        <v>44</v>
      </c>
      <c r="F19" s="41"/>
      <c r="G19" s="66"/>
      <c r="H19" s="66"/>
    </row>
    <row r="20" spans="1:8" ht="16.5" customHeight="1">
      <c r="A20" s="53"/>
      <c r="B20" s="41"/>
      <c r="C20" s="70" t="s">
        <v>45</v>
      </c>
      <c r="D20" s="67"/>
      <c r="E20" s="55" t="s">
        <v>46</v>
      </c>
      <c r="F20" s="41"/>
      <c r="G20" s="66"/>
      <c r="H20" s="66"/>
    </row>
    <row r="21" spans="1:8" ht="16.5" customHeight="1">
      <c r="A21" s="53"/>
      <c r="B21" s="41"/>
      <c r="C21" s="55" t="s">
        <v>47</v>
      </c>
      <c r="D21" s="67"/>
      <c r="E21" s="55" t="s">
        <v>48</v>
      </c>
      <c r="F21" s="41"/>
      <c r="G21" s="66"/>
      <c r="H21" s="66"/>
    </row>
    <row r="22" spans="1:8" ht="16.5" customHeight="1">
      <c r="A22" s="53"/>
      <c r="B22" s="41"/>
      <c r="C22" s="70" t="s">
        <v>49</v>
      </c>
      <c r="D22" s="67"/>
      <c r="E22" s="55" t="s">
        <v>50</v>
      </c>
      <c r="F22" s="41"/>
      <c r="G22" s="66"/>
      <c r="H22" s="66"/>
    </row>
    <row r="23" spans="1:8" ht="16.5" customHeight="1">
      <c r="A23" s="53"/>
      <c r="B23" s="41"/>
      <c r="C23" s="70" t="s">
        <v>51</v>
      </c>
      <c r="D23" s="67"/>
      <c r="E23" s="55" t="s">
        <v>52</v>
      </c>
      <c r="F23" s="41"/>
      <c r="G23" s="66"/>
      <c r="H23" s="66"/>
    </row>
    <row r="24" spans="1:8" ht="16.5" customHeight="1">
      <c r="A24" s="53"/>
      <c r="B24" s="41"/>
      <c r="C24" s="55" t="s">
        <v>53</v>
      </c>
      <c r="D24" s="67"/>
      <c r="E24" s="55" t="s">
        <v>54</v>
      </c>
      <c r="F24" s="41"/>
      <c r="G24" s="66"/>
      <c r="H24" s="66"/>
    </row>
    <row r="25" spans="1:8" ht="16.5" customHeight="1">
      <c r="A25" s="53"/>
      <c r="B25" s="41"/>
      <c r="C25" s="70" t="s">
        <v>55</v>
      </c>
      <c r="D25" s="67"/>
      <c r="E25" s="55"/>
      <c r="F25" s="41"/>
      <c r="G25" s="66"/>
      <c r="H25" s="66"/>
    </row>
    <row r="26" spans="1:8" ht="16.5" customHeight="1">
      <c r="A26" s="53"/>
      <c r="B26" s="41"/>
      <c r="C26" s="70" t="s">
        <v>56</v>
      </c>
      <c r="D26" s="67"/>
      <c r="E26" s="55"/>
      <c r="F26" s="41"/>
      <c r="G26" s="66"/>
      <c r="H26" s="66"/>
    </row>
    <row r="27" spans="1:8" ht="16.5" customHeight="1">
      <c r="A27" s="53"/>
      <c r="B27" s="41"/>
      <c r="C27" s="70" t="s">
        <v>57</v>
      </c>
      <c r="D27" s="67"/>
      <c r="E27" s="58"/>
      <c r="F27" s="41"/>
      <c r="G27" s="66"/>
      <c r="H27" s="66"/>
    </row>
    <row r="28" spans="1:8" ht="16.5" customHeight="1">
      <c r="A28" s="58" t="s">
        <v>58</v>
      </c>
      <c r="B28" s="41">
        <f>SUM(B5:B27)</f>
        <v>862840.43</v>
      </c>
      <c r="C28" s="73" t="s">
        <v>59</v>
      </c>
      <c r="D28" s="73"/>
      <c r="E28" s="73"/>
      <c r="F28" s="41">
        <f>F16</f>
        <v>862840.43</v>
      </c>
      <c r="G28" s="66"/>
      <c r="H28" s="66"/>
    </row>
    <row r="29" spans="1:8" ht="27.75" customHeight="1">
      <c r="A29" s="55" t="s">
        <v>60</v>
      </c>
      <c r="B29" s="41"/>
      <c r="C29" s="72" t="s">
        <v>61</v>
      </c>
      <c r="D29" s="72"/>
      <c r="E29" s="72"/>
      <c r="F29" s="41">
        <f>F30+F31+F32+F33</f>
        <v>0</v>
      </c>
      <c r="G29" s="66"/>
      <c r="H29" s="66"/>
    </row>
    <row r="30" spans="1:8" ht="16.5" customHeight="1">
      <c r="A30" s="55" t="s">
        <v>62</v>
      </c>
      <c r="B30" s="41">
        <f>B31+B32+B33</f>
        <v>0</v>
      </c>
      <c r="C30" s="72" t="s">
        <v>63</v>
      </c>
      <c r="D30" s="72"/>
      <c r="E30" s="72"/>
      <c r="F30" s="41"/>
      <c r="G30" s="66"/>
      <c r="H30" s="66"/>
    </row>
    <row r="31" spans="1:8" ht="16.5" customHeight="1">
      <c r="A31" s="55" t="s">
        <v>64</v>
      </c>
      <c r="B31" s="41"/>
      <c r="C31" s="72" t="s">
        <v>65</v>
      </c>
      <c r="D31" s="72"/>
      <c r="E31" s="72"/>
      <c r="F31" s="41"/>
      <c r="G31" s="66"/>
      <c r="H31" s="66"/>
    </row>
    <row r="32" spans="1:8" ht="16.5" customHeight="1">
      <c r="A32" s="55" t="s">
        <v>66</v>
      </c>
      <c r="B32" s="41"/>
      <c r="C32" s="72" t="s">
        <v>67</v>
      </c>
      <c r="D32" s="72"/>
      <c r="E32" s="72"/>
      <c r="F32" s="41"/>
      <c r="G32" s="66"/>
      <c r="H32" s="66"/>
    </row>
    <row r="33" spans="1:8" ht="16.5" customHeight="1">
      <c r="A33" s="55" t="s">
        <v>68</v>
      </c>
      <c r="B33" s="41"/>
      <c r="C33" s="72" t="s">
        <v>69</v>
      </c>
      <c r="D33" s="72"/>
      <c r="E33" s="72"/>
      <c r="F33" s="41"/>
      <c r="G33" s="66"/>
      <c r="H33" s="66"/>
    </row>
    <row r="34" spans="1:8" ht="16.5" customHeight="1">
      <c r="A34" s="68"/>
      <c r="B34" s="41"/>
      <c r="C34" s="72" t="s">
        <v>70</v>
      </c>
      <c r="D34" s="72"/>
      <c r="E34" s="72"/>
      <c r="F34" s="41">
        <f>F35+F36+F37</f>
        <v>0</v>
      </c>
      <c r="G34" s="66"/>
      <c r="H34" s="66"/>
    </row>
    <row r="35" spans="1:8" ht="16.5" customHeight="1">
      <c r="A35" s="56"/>
      <c r="B35" s="41"/>
      <c r="C35" s="72" t="s">
        <v>71</v>
      </c>
      <c r="D35" s="72"/>
      <c r="E35" s="72"/>
      <c r="F35" s="41"/>
      <c r="G35" s="66"/>
      <c r="H35" s="66"/>
    </row>
    <row r="36" spans="1:8" ht="16.5" customHeight="1">
      <c r="A36" s="53"/>
      <c r="B36" s="41"/>
      <c r="C36" s="72" t="s">
        <v>72</v>
      </c>
      <c r="D36" s="72"/>
      <c r="E36" s="72"/>
      <c r="F36" s="41"/>
      <c r="G36" s="66"/>
      <c r="H36" s="66"/>
    </row>
    <row r="37" spans="1:8" ht="16.5" customHeight="1">
      <c r="A37" s="53"/>
      <c r="B37" s="41"/>
      <c r="C37" s="72" t="s">
        <v>73</v>
      </c>
      <c r="D37" s="72"/>
      <c r="E37" s="72"/>
      <c r="F37" s="41"/>
      <c r="G37" s="66"/>
      <c r="H37" s="66"/>
    </row>
    <row r="38" spans="1:8" ht="16.5" customHeight="1">
      <c r="A38" s="58" t="s">
        <v>74</v>
      </c>
      <c r="B38" s="41">
        <f>B28+B29+B30</f>
        <v>862840.43</v>
      </c>
      <c r="C38" s="73" t="s">
        <v>74</v>
      </c>
      <c r="D38" s="73"/>
      <c r="E38" s="73"/>
      <c r="F38" s="41">
        <v>862840.43</v>
      </c>
      <c r="G38" s="66"/>
      <c r="H38" s="66"/>
    </row>
    <row r="39" spans="1:8" ht="14.25">
      <c r="A39" s="59"/>
      <c r="B39" s="51"/>
      <c r="C39" s="51"/>
      <c r="D39" s="51"/>
      <c r="E39" s="51"/>
      <c r="F39" s="51"/>
      <c r="G39" s="66"/>
      <c r="H39" s="66"/>
    </row>
    <row r="40" spans="1:8" ht="14.25">
      <c r="A40" s="51"/>
      <c r="B40" s="51"/>
      <c r="C40" s="51"/>
      <c r="D40" s="51"/>
      <c r="E40" s="51"/>
      <c r="F40" s="51"/>
      <c r="G40" s="66"/>
      <c r="H40" s="66"/>
    </row>
    <row r="41" spans="1:8" ht="14.25">
      <c r="A41" s="51"/>
      <c r="B41" s="51"/>
      <c r="C41" s="51"/>
      <c r="D41" s="51"/>
      <c r="E41" s="51"/>
      <c r="F41" s="51"/>
      <c r="G41" s="66"/>
      <c r="H41" s="66"/>
    </row>
    <row r="42" spans="1:8" ht="14.25">
      <c r="A42" s="51"/>
      <c r="B42" s="51"/>
      <c r="C42" s="51"/>
      <c r="D42" s="51"/>
      <c r="E42" s="51"/>
      <c r="F42" s="51"/>
      <c r="G42" s="66"/>
      <c r="H42" s="66"/>
    </row>
    <row r="43" spans="1:8" ht="14.25">
      <c r="A43" s="51"/>
      <c r="B43" s="51"/>
      <c r="C43" s="51"/>
      <c r="D43" s="51"/>
      <c r="E43" s="51"/>
      <c r="F43" s="51"/>
      <c r="G43" s="66"/>
      <c r="H43" s="66"/>
    </row>
  </sheetData>
  <sheetProtection/>
  <mergeCells count="15">
    <mergeCell ref="A1:F1"/>
    <mergeCell ref="E2:F2"/>
    <mergeCell ref="A3:B3"/>
    <mergeCell ref="C3:F3"/>
    <mergeCell ref="C28:E28"/>
    <mergeCell ref="C29:E29"/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8" sqref="D28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77" t="s">
        <v>199</v>
      </c>
      <c r="B1" s="77"/>
      <c r="C1" s="77"/>
      <c r="D1" s="77"/>
      <c r="E1" s="77"/>
      <c r="F1" s="77"/>
    </row>
    <row r="2" spans="1:6" ht="22.5" customHeight="1">
      <c r="A2" s="110" t="s">
        <v>1</v>
      </c>
      <c r="B2" s="110"/>
      <c r="C2" s="2"/>
      <c r="D2" s="2"/>
      <c r="E2" s="3"/>
      <c r="F2" s="4" t="s">
        <v>2</v>
      </c>
    </row>
    <row r="3" spans="1:6" ht="18.75" customHeight="1">
      <c r="A3" s="111" t="s">
        <v>200</v>
      </c>
      <c r="B3" s="111"/>
      <c r="C3" s="111" t="s">
        <v>201</v>
      </c>
      <c r="D3" s="111"/>
      <c r="E3" s="111"/>
      <c r="F3" s="111"/>
    </row>
    <row r="4" spans="1:6" ht="18.75" customHeight="1">
      <c r="A4" s="5" t="s">
        <v>5</v>
      </c>
      <c r="B4" s="5" t="s">
        <v>6</v>
      </c>
      <c r="C4" s="5" t="s">
        <v>202</v>
      </c>
      <c r="D4" s="6" t="s">
        <v>6</v>
      </c>
      <c r="E4" s="5" t="s">
        <v>203</v>
      </c>
      <c r="F4" s="5" t="s">
        <v>6</v>
      </c>
    </row>
    <row r="5" spans="1:6" ht="18.75" customHeight="1">
      <c r="A5" s="7" t="s">
        <v>204</v>
      </c>
      <c r="B5" s="8">
        <v>0</v>
      </c>
      <c r="C5" s="9" t="s">
        <v>205</v>
      </c>
      <c r="D5" s="10">
        <v>0</v>
      </c>
      <c r="E5" s="11" t="s">
        <v>206</v>
      </c>
      <c r="F5" s="10">
        <v>0</v>
      </c>
    </row>
    <row r="6" spans="1:6" ht="18.75" customHeight="1">
      <c r="A6" s="7"/>
      <c r="B6" s="8"/>
      <c r="C6" s="9" t="s">
        <v>207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208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209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210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211</v>
      </c>
      <c r="D10" s="10">
        <v>0</v>
      </c>
      <c r="E10" s="9" t="s">
        <v>212</v>
      </c>
      <c r="F10" s="10">
        <v>0</v>
      </c>
      <c r="G10" s="12"/>
    </row>
    <row r="11" spans="1:7" ht="18.75" customHeight="1">
      <c r="A11" s="7"/>
      <c r="B11" s="8"/>
      <c r="C11" s="9" t="s">
        <v>213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214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215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216</v>
      </c>
      <c r="D14" s="10">
        <v>0</v>
      </c>
      <c r="E14" s="9" t="s">
        <v>217</v>
      </c>
      <c r="F14" s="10"/>
    </row>
    <row r="15" spans="1:8" ht="18.75" customHeight="1">
      <c r="A15" s="14"/>
      <c r="B15" s="15"/>
      <c r="C15" s="9" t="s">
        <v>218</v>
      </c>
      <c r="D15" s="10">
        <v>0</v>
      </c>
      <c r="E15" s="9" t="s">
        <v>219</v>
      </c>
      <c r="F15" s="10"/>
      <c r="H15" s="12"/>
    </row>
    <row r="16" spans="1:6" ht="18.75" customHeight="1">
      <c r="A16" s="16"/>
      <c r="B16" s="15"/>
      <c r="C16" s="9" t="s">
        <v>220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221</v>
      </c>
      <c r="D17" s="10">
        <v>0</v>
      </c>
      <c r="E17" s="9" t="s">
        <v>222</v>
      </c>
      <c r="F17" s="10"/>
    </row>
    <row r="18" spans="1:6" ht="18.75" customHeight="1">
      <c r="A18" s="13"/>
      <c r="B18" s="15"/>
      <c r="C18" s="9" t="s">
        <v>223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224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225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C10" sqref="C10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2</v>
      </c>
    </row>
    <row r="3" spans="1:13" ht="18" customHeight="1">
      <c r="A3" s="78" t="s">
        <v>76</v>
      </c>
      <c r="B3" s="78" t="s">
        <v>77</v>
      </c>
      <c r="C3" s="78" t="s">
        <v>78</v>
      </c>
      <c r="D3" s="78"/>
      <c r="E3" s="78"/>
      <c r="F3" s="78"/>
      <c r="G3" s="78"/>
      <c r="H3" s="78"/>
      <c r="I3" s="78"/>
      <c r="J3" s="78"/>
      <c r="K3" s="78"/>
      <c r="L3" s="78"/>
      <c r="M3" s="7"/>
    </row>
    <row r="4" spans="1:13" ht="30" customHeight="1">
      <c r="A4" s="78"/>
      <c r="B4" s="78"/>
      <c r="C4" s="21" t="s">
        <v>79</v>
      </c>
      <c r="D4" s="21" t="s">
        <v>80</v>
      </c>
      <c r="E4" s="21" t="s">
        <v>81</v>
      </c>
      <c r="F4" s="21" t="s">
        <v>82</v>
      </c>
      <c r="G4" s="21" t="s">
        <v>83</v>
      </c>
      <c r="H4" s="21" t="s">
        <v>84</v>
      </c>
      <c r="I4" s="21" t="s">
        <v>85</v>
      </c>
      <c r="J4" s="21" t="s">
        <v>60</v>
      </c>
      <c r="K4" s="21" t="s">
        <v>86</v>
      </c>
      <c r="L4" s="21" t="s">
        <v>87</v>
      </c>
      <c r="M4" s="21" t="s">
        <v>88</v>
      </c>
    </row>
    <row r="5" spans="1:13" ht="22.5" customHeight="1">
      <c r="A5" s="23" t="s">
        <v>89</v>
      </c>
      <c r="B5" s="23" t="s">
        <v>89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</row>
    <row r="6" spans="1:13" ht="22.5" customHeight="1">
      <c r="A6" s="25" t="s">
        <v>90</v>
      </c>
      <c r="B6" s="25" t="s">
        <v>91</v>
      </c>
      <c r="C6" s="10">
        <f>SUM(C7:C16)</f>
        <v>862840.43</v>
      </c>
      <c r="D6" s="41">
        <v>862840.43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22.5" customHeight="1">
      <c r="A7" s="25" t="s">
        <v>92</v>
      </c>
      <c r="B7" s="25" t="s">
        <v>91</v>
      </c>
      <c r="C7" s="10">
        <f>D7+E7+F7+G7+H7+I7+J7+K7+L7+M7</f>
        <v>862840.43</v>
      </c>
      <c r="D7" s="41">
        <v>862840.43</v>
      </c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5"/>
      <c r="B8" s="25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5"/>
      <c r="B9" s="25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5"/>
      <c r="B10" s="25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5"/>
      <c r="B11" s="25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5"/>
      <c r="B12" s="25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5"/>
      <c r="B13" s="25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5"/>
      <c r="B14" s="25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5"/>
      <c r="B15" s="25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5"/>
      <c r="B16" s="25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77" t="s">
        <v>93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 t="s">
        <v>2</v>
      </c>
    </row>
    <row r="3" spans="1:11" ht="15" customHeight="1">
      <c r="A3" s="78" t="s">
        <v>76</v>
      </c>
      <c r="B3" s="78" t="s">
        <v>77</v>
      </c>
      <c r="C3" s="78" t="s">
        <v>78</v>
      </c>
      <c r="D3" s="78"/>
      <c r="E3" s="78"/>
      <c r="F3" s="78"/>
      <c r="G3" s="78"/>
      <c r="H3" s="78"/>
      <c r="I3" s="78"/>
      <c r="J3" s="78"/>
      <c r="K3" s="78"/>
    </row>
    <row r="4" spans="1:11" ht="30" customHeight="1">
      <c r="A4" s="78"/>
      <c r="B4" s="78"/>
      <c r="C4" s="21" t="s">
        <v>79</v>
      </c>
      <c r="D4" s="21" t="s">
        <v>94</v>
      </c>
      <c r="E4" s="21" t="s">
        <v>81</v>
      </c>
      <c r="F4" s="21" t="s">
        <v>83</v>
      </c>
      <c r="G4" s="21" t="s">
        <v>84</v>
      </c>
      <c r="H4" s="21" t="s">
        <v>85</v>
      </c>
      <c r="I4" s="21" t="s">
        <v>87</v>
      </c>
      <c r="J4" s="21" t="s">
        <v>88</v>
      </c>
      <c r="K4" s="21" t="s">
        <v>86</v>
      </c>
    </row>
    <row r="5" spans="1:11" ht="21.75" customHeight="1">
      <c r="A5" s="23" t="s">
        <v>89</v>
      </c>
      <c r="B5" s="23" t="s">
        <v>89</v>
      </c>
      <c r="C5" s="23">
        <v>2</v>
      </c>
      <c r="D5" s="23">
        <v>3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</row>
    <row r="6" spans="1:11" ht="22.5" customHeight="1">
      <c r="A6" s="25" t="s">
        <v>90</v>
      </c>
      <c r="B6" s="25" t="s">
        <v>91</v>
      </c>
      <c r="C6" s="10">
        <f>SUM(C7:C16)</f>
        <v>862840.43</v>
      </c>
      <c r="D6" s="41">
        <v>862840.43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22.5" customHeight="1">
      <c r="A7" s="25" t="s">
        <v>92</v>
      </c>
      <c r="B7" s="25" t="s">
        <v>91</v>
      </c>
      <c r="C7" s="10">
        <f>D7+E7+F7+G7+H7+I7+J7+K7</f>
        <v>862840.43</v>
      </c>
      <c r="D7" s="41">
        <v>862840.43</v>
      </c>
      <c r="E7" s="8"/>
      <c r="F7" s="8"/>
      <c r="G7" s="8"/>
      <c r="H7" s="8"/>
      <c r="I7" s="8"/>
      <c r="J7" s="8"/>
      <c r="K7" s="8"/>
    </row>
    <row r="8" spans="1:11" ht="21.75" customHeight="1">
      <c r="A8" s="25"/>
      <c r="B8" s="25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5"/>
      <c r="B9" s="25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5"/>
      <c r="B10" s="25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5"/>
      <c r="B11" s="25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5"/>
      <c r="B12" s="25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5"/>
      <c r="B13" s="25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5"/>
      <c r="B14" s="25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5"/>
      <c r="B15" s="25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5"/>
      <c r="B16" s="25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7" sqref="I17:I1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4" t="s">
        <v>95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4.25">
      <c r="A2" s="50" t="s">
        <v>1</v>
      </c>
      <c r="B2" s="51"/>
      <c r="C2" s="51"/>
      <c r="D2" s="51"/>
      <c r="E2" s="51"/>
      <c r="F2" s="51"/>
      <c r="G2" s="52"/>
      <c r="H2" s="51"/>
      <c r="I2" s="84" t="s">
        <v>2</v>
      </c>
      <c r="J2" s="84"/>
    </row>
    <row r="3" spans="1:10" ht="14.25">
      <c r="A3" s="80" t="s">
        <v>3</v>
      </c>
      <c r="B3" s="81"/>
      <c r="C3" s="80" t="s">
        <v>4</v>
      </c>
      <c r="D3" s="81"/>
      <c r="E3" s="81"/>
      <c r="F3" s="81"/>
      <c r="G3" s="81"/>
      <c r="H3" s="81"/>
      <c r="I3" s="81"/>
      <c r="J3" s="81"/>
    </row>
    <row r="4" spans="1:10" ht="14.25">
      <c r="A4" s="80" t="s">
        <v>5</v>
      </c>
      <c r="B4" s="82" t="s">
        <v>6</v>
      </c>
      <c r="C4" s="80" t="s">
        <v>7</v>
      </c>
      <c r="D4" s="81" t="s">
        <v>6</v>
      </c>
      <c r="E4" s="81"/>
      <c r="F4" s="81"/>
      <c r="G4" s="83" t="s">
        <v>96</v>
      </c>
      <c r="H4" s="81" t="s">
        <v>6</v>
      </c>
      <c r="I4" s="81"/>
      <c r="J4" s="81"/>
    </row>
    <row r="5" spans="1:10" ht="36">
      <c r="A5" s="81"/>
      <c r="B5" s="82"/>
      <c r="C5" s="81"/>
      <c r="D5" s="53" t="s">
        <v>97</v>
      </c>
      <c r="E5" s="53" t="s">
        <v>98</v>
      </c>
      <c r="F5" s="53" t="s">
        <v>99</v>
      </c>
      <c r="G5" s="76"/>
      <c r="H5" s="54" t="s">
        <v>97</v>
      </c>
      <c r="I5" s="54" t="s">
        <v>98</v>
      </c>
      <c r="J5" s="54" t="s">
        <v>99</v>
      </c>
    </row>
    <row r="6" spans="1:10" ht="23.25" customHeight="1">
      <c r="A6" s="55" t="s">
        <v>100</v>
      </c>
      <c r="B6" s="41">
        <v>862840.43</v>
      </c>
      <c r="C6" s="70" t="s">
        <v>10</v>
      </c>
      <c r="D6" s="41">
        <f>E6+F6</f>
        <v>862840.43</v>
      </c>
      <c r="E6" s="41">
        <v>862840.43</v>
      </c>
      <c r="F6" s="41"/>
      <c r="G6" s="70" t="s">
        <v>11</v>
      </c>
      <c r="H6" s="41">
        <f>I6+J6</f>
        <v>862840.43</v>
      </c>
      <c r="I6" s="41">
        <f>I7+I8</f>
        <v>862840.43</v>
      </c>
      <c r="J6" s="41">
        <f>J7+J8</f>
        <v>0</v>
      </c>
    </row>
    <row r="7" spans="1:10" ht="23.25" customHeight="1">
      <c r="A7" s="55" t="s">
        <v>101</v>
      </c>
      <c r="B7" s="41"/>
      <c r="C7" s="70" t="s">
        <v>13</v>
      </c>
      <c r="D7" s="41">
        <f aca="true" t="shared" si="0" ref="D7:D28">E7+F7</f>
        <v>0</v>
      </c>
      <c r="E7" s="41"/>
      <c r="F7" s="41"/>
      <c r="G7" s="55" t="s">
        <v>14</v>
      </c>
      <c r="H7" s="41">
        <f>I7+J7</f>
        <v>672840.43</v>
      </c>
      <c r="I7" s="23">
        <v>672840.43</v>
      </c>
      <c r="J7" s="41"/>
    </row>
    <row r="8" spans="1:10" ht="23.25" customHeight="1">
      <c r="A8" s="55"/>
      <c r="B8" s="41"/>
      <c r="C8" s="70" t="s">
        <v>16</v>
      </c>
      <c r="D8" s="41">
        <f t="shared" si="0"/>
        <v>0</v>
      </c>
      <c r="E8" s="41"/>
      <c r="F8" s="41"/>
      <c r="G8" s="55" t="s">
        <v>17</v>
      </c>
      <c r="H8" s="41">
        <f>I8+J8</f>
        <v>190000</v>
      </c>
      <c r="I8" s="41">
        <v>190000</v>
      </c>
      <c r="J8" s="41"/>
    </row>
    <row r="9" spans="1:10" ht="23.25" customHeight="1">
      <c r="A9" s="56"/>
      <c r="B9" s="41"/>
      <c r="C9" s="70" t="s">
        <v>19</v>
      </c>
      <c r="D9" s="41">
        <f t="shared" si="0"/>
        <v>0</v>
      </c>
      <c r="E9" s="41"/>
      <c r="F9" s="41"/>
      <c r="G9" s="55" t="s">
        <v>20</v>
      </c>
      <c r="H9" s="41">
        <f>H10+H11</f>
        <v>0</v>
      </c>
      <c r="I9" s="41"/>
      <c r="J9" s="41"/>
    </row>
    <row r="10" spans="1:10" ht="23.25" customHeight="1">
      <c r="A10" s="56"/>
      <c r="B10" s="41"/>
      <c r="C10" s="70" t="s">
        <v>22</v>
      </c>
      <c r="D10" s="41">
        <f t="shared" si="0"/>
        <v>0</v>
      </c>
      <c r="E10" s="41"/>
      <c r="F10" s="41"/>
      <c r="G10" s="55" t="s">
        <v>23</v>
      </c>
      <c r="H10" s="41">
        <f>I10+J10</f>
        <v>0</v>
      </c>
      <c r="I10" s="41"/>
      <c r="J10" s="41"/>
    </row>
    <row r="11" spans="1:10" ht="23.25" customHeight="1">
      <c r="A11" s="56"/>
      <c r="B11" s="41"/>
      <c r="C11" s="70" t="s">
        <v>25</v>
      </c>
      <c r="D11" s="41">
        <f t="shared" si="0"/>
        <v>0</v>
      </c>
      <c r="E11" s="41"/>
      <c r="F11" s="41"/>
      <c r="G11" s="55" t="s">
        <v>26</v>
      </c>
      <c r="H11" s="41">
        <f>I11+J11</f>
        <v>0</v>
      </c>
      <c r="I11" s="62"/>
      <c r="J11" s="41"/>
    </row>
    <row r="12" spans="1:10" ht="23.25" customHeight="1">
      <c r="A12" s="55"/>
      <c r="B12" s="41"/>
      <c r="C12" s="70" t="s">
        <v>28</v>
      </c>
      <c r="D12" s="41">
        <f t="shared" si="0"/>
        <v>0</v>
      </c>
      <c r="E12" s="41"/>
      <c r="F12" s="41"/>
      <c r="G12" s="55"/>
      <c r="H12" s="41"/>
      <c r="I12" s="41"/>
      <c r="J12" s="41"/>
    </row>
    <row r="13" spans="1:10" ht="23.25" customHeight="1">
      <c r="A13" s="55"/>
      <c r="B13" s="41"/>
      <c r="C13" s="70" t="s">
        <v>30</v>
      </c>
      <c r="D13" s="41">
        <f t="shared" si="0"/>
        <v>0</v>
      </c>
      <c r="E13" s="41"/>
      <c r="F13" s="41"/>
      <c r="G13" s="55"/>
      <c r="H13" s="41"/>
      <c r="I13" s="41"/>
      <c r="J13" s="41"/>
    </row>
    <row r="14" spans="1:10" ht="23.25" customHeight="1">
      <c r="A14" s="56"/>
      <c r="B14" s="41"/>
      <c r="C14" s="70" t="s">
        <v>32</v>
      </c>
      <c r="D14" s="41">
        <f t="shared" si="0"/>
        <v>0</v>
      </c>
      <c r="E14" s="41"/>
      <c r="F14" s="41"/>
      <c r="G14" s="55"/>
      <c r="H14" s="41"/>
      <c r="I14" s="41"/>
      <c r="J14" s="41"/>
    </row>
    <row r="15" spans="1:10" ht="23.25" customHeight="1">
      <c r="A15" s="53"/>
      <c r="B15" s="41"/>
      <c r="C15" s="70" t="s">
        <v>34</v>
      </c>
      <c r="D15" s="41">
        <f t="shared" si="0"/>
        <v>0</v>
      </c>
      <c r="E15" s="41"/>
      <c r="F15" s="41"/>
      <c r="G15" s="53"/>
      <c r="H15" s="41"/>
      <c r="I15" s="41"/>
      <c r="J15" s="41"/>
    </row>
    <row r="16" spans="1:10" ht="23.25" customHeight="1">
      <c r="A16" s="53"/>
      <c r="B16" s="41"/>
      <c r="C16" s="70" t="s">
        <v>35</v>
      </c>
      <c r="D16" s="41">
        <f t="shared" si="0"/>
        <v>0</v>
      </c>
      <c r="E16" s="41"/>
      <c r="F16" s="41"/>
      <c r="G16" s="55" t="s">
        <v>36</v>
      </c>
      <c r="H16" s="41">
        <f>I16+J16</f>
        <v>862840.43</v>
      </c>
      <c r="I16" s="41">
        <f>SUM(I17:I24)</f>
        <v>862840.43</v>
      </c>
      <c r="J16" s="41">
        <f>SUM(J17:J24)</f>
        <v>0</v>
      </c>
    </row>
    <row r="17" spans="1:10" ht="23.25" customHeight="1">
      <c r="A17" s="53"/>
      <c r="B17" s="41"/>
      <c r="C17" s="70" t="s">
        <v>37</v>
      </c>
      <c r="D17" s="41">
        <f t="shared" si="0"/>
        <v>0</v>
      </c>
      <c r="E17" s="41"/>
      <c r="F17" s="41"/>
      <c r="G17" s="55" t="s">
        <v>40</v>
      </c>
      <c r="H17" s="41">
        <f>I17+J17</f>
        <v>672840.43</v>
      </c>
      <c r="I17" s="41">
        <v>672840.43</v>
      </c>
      <c r="J17" s="41"/>
    </row>
    <row r="18" spans="1:10" ht="23.25" customHeight="1">
      <c r="A18" s="53"/>
      <c r="B18" s="41"/>
      <c r="C18" s="70" t="s">
        <v>39</v>
      </c>
      <c r="D18" s="41">
        <f t="shared" si="0"/>
        <v>0</v>
      </c>
      <c r="E18" s="41"/>
      <c r="F18" s="41"/>
      <c r="G18" s="55" t="s">
        <v>42</v>
      </c>
      <c r="H18" s="41">
        <f aca="true" t="shared" si="1" ref="H18:H24">I18+J18</f>
        <v>190000</v>
      </c>
      <c r="I18" s="41">
        <v>190000</v>
      </c>
      <c r="J18" s="41"/>
    </row>
    <row r="19" spans="1:10" ht="23.25" customHeight="1">
      <c r="A19" s="53"/>
      <c r="B19" s="41"/>
      <c r="C19" s="70" t="s">
        <v>41</v>
      </c>
      <c r="D19" s="41">
        <f t="shared" si="0"/>
        <v>0</v>
      </c>
      <c r="E19" s="41"/>
      <c r="F19" s="41"/>
      <c r="G19" s="55" t="s">
        <v>44</v>
      </c>
      <c r="H19" s="41">
        <f t="shared" si="1"/>
        <v>0</v>
      </c>
      <c r="I19" s="41"/>
      <c r="J19" s="41"/>
    </row>
    <row r="20" spans="1:10" ht="23.25" customHeight="1">
      <c r="A20" s="53"/>
      <c r="B20" s="41"/>
      <c r="C20" s="70" t="s">
        <v>43</v>
      </c>
      <c r="D20" s="41">
        <f t="shared" si="0"/>
        <v>0</v>
      </c>
      <c r="E20" s="41"/>
      <c r="F20" s="41"/>
      <c r="G20" s="55" t="s">
        <v>46</v>
      </c>
      <c r="H20" s="41">
        <f t="shared" si="1"/>
        <v>0</v>
      </c>
      <c r="I20" s="41"/>
      <c r="J20" s="41"/>
    </row>
    <row r="21" spans="1:10" ht="23.25" customHeight="1">
      <c r="A21" s="53"/>
      <c r="B21" s="41"/>
      <c r="C21" s="70" t="s">
        <v>45</v>
      </c>
      <c r="D21" s="41">
        <f t="shared" si="0"/>
        <v>0</v>
      </c>
      <c r="E21" s="41"/>
      <c r="F21" s="41"/>
      <c r="G21" s="55" t="s">
        <v>48</v>
      </c>
      <c r="H21" s="41">
        <f t="shared" si="1"/>
        <v>0</v>
      </c>
      <c r="I21" s="41"/>
      <c r="J21" s="41"/>
    </row>
    <row r="22" spans="1:10" ht="23.25" customHeight="1">
      <c r="A22" s="53"/>
      <c r="B22" s="41"/>
      <c r="C22" s="55" t="s">
        <v>47</v>
      </c>
      <c r="D22" s="41">
        <f t="shared" si="0"/>
        <v>0</v>
      </c>
      <c r="E22" s="41"/>
      <c r="F22" s="41"/>
      <c r="G22" s="55" t="s">
        <v>50</v>
      </c>
      <c r="H22" s="41">
        <f t="shared" si="1"/>
        <v>0</v>
      </c>
      <c r="I22" s="41"/>
      <c r="J22" s="41"/>
    </row>
    <row r="23" spans="1:10" ht="23.25" customHeight="1">
      <c r="A23" s="53"/>
      <c r="B23" s="41"/>
      <c r="C23" s="70" t="s">
        <v>49</v>
      </c>
      <c r="D23" s="41">
        <f t="shared" si="0"/>
        <v>0</v>
      </c>
      <c r="E23" s="41"/>
      <c r="F23" s="41"/>
      <c r="G23" s="55" t="s">
        <v>52</v>
      </c>
      <c r="H23" s="41">
        <f t="shared" si="1"/>
        <v>0</v>
      </c>
      <c r="I23" s="41"/>
      <c r="J23" s="41"/>
    </row>
    <row r="24" spans="1:10" ht="23.25" customHeight="1">
      <c r="A24" s="53"/>
      <c r="B24" s="41"/>
      <c r="C24" s="70" t="s">
        <v>51</v>
      </c>
      <c r="D24" s="41">
        <f t="shared" si="0"/>
        <v>0</v>
      </c>
      <c r="E24" s="41"/>
      <c r="F24" s="41"/>
      <c r="G24" s="55" t="s">
        <v>54</v>
      </c>
      <c r="H24" s="41">
        <f t="shared" si="1"/>
        <v>0</v>
      </c>
      <c r="I24" s="41"/>
      <c r="J24" s="41"/>
    </row>
    <row r="25" spans="1:10" ht="23.25" customHeight="1">
      <c r="A25" s="53"/>
      <c r="B25" s="41"/>
      <c r="C25" s="55" t="s">
        <v>53</v>
      </c>
      <c r="D25" s="41">
        <f t="shared" si="0"/>
        <v>0</v>
      </c>
      <c r="E25" s="41"/>
      <c r="F25" s="41"/>
      <c r="G25" s="55"/>
      <c r="H25" s="41"/>
      <c r="I25" s="41"/>
      <c r="J25" s="41"/>
    </row>
    <row r="26" spans="1:10" ht="23.25" customHeight="1">
      <c r="A26" s="53"/>
      <c r="B26" s="41"/>
      <c r="C26" s="70" t="s">
        <v>55</v>
      </c>
      <c r="D26" s="41">
        <f t="shared" si="0"/>
        <v>0</v>
      </c>
      <c r="E26" s="41"/>
      <c r="F26" s="41"/>
      <c r="G26" s="55"/>
      <c r="H26" s="41"/>
      <c r="I26" s="41"/>
      <c r="J26" s="41"/>
    </row>
    <row r="27" spans="1:10" ht="23.25" customHeight="1">
      <c r="A27" s="53"/>
      <c r="B27" s="41"/>
      <c r="C27" s="70" t="s">
        <v>56</v>
      </c>
      <c r="D27" s="41">
        <f t="shared" si="0"/>
        <v>0</v>
      </c>
      <c r="E27" s="41"/>
      <c r="F27" s="41"/>
      <c r="G27" s="55"/>
      <c r="H27" s="41"/>
      <c r="I27" s="41"/>
      <c r="J27" s="41"/>
    </row>
    <row r="28" spans="1:10" ht="23.25" customHeight="1">
      <c r="A28" s="53"/>
      <c r="B28" s="41"/>
      <c r="C28" s="70" t="s">
        <v>57</v>
      </c>
      <c r="D28" s="41">
        <f t="shared" si="0"/>
        <v>0</v>
      </c>
      <c r="E28" s="41"/>
      <c r="F28" s="41"/>
      <c r="G28" s="57"/>
      <c r="H28" s="41"/>
      <c r="I28" s="41"/>
      <c r="J28" s="41"/>
    </row>
    <row r="29" spans="1:10" ht="23.25" customHeight="1">
      <c r="A29" s="71" t="s">
        <v>58</v>
      </c>
      <c r="B29" s="41">
        <f>B6+B7</f>
        <v>862840.43</v>
      </c>
      <c r="C29" s="73" t="s">
        <v>59</v>
      </c>
      <c r="D29" s="73"/>
      <c r="E29" s="73"/>
      <c r="F29" s="73"/>
      <c r="G29" s="73"/>
      <c r="H29" s="41">
        <f>H16</f>
        <v>862840.43</v>
      </c>
      <c r="I29" s="41">
        <f>I16</f>
        <v>862840.43</v>
      </c>
      <c r="J29" s="41">
        <f>J16</f>
        <v>0</v>
      </c>
    </row>
    <row r="30" spans="1:10" ht="23.25" customHeight="1">
      <c r="A30" s="55" t="s">
        <v>102</v>
      </c>
      <c r="B30" s="41">
        <f>B31+B32</f>
        <v>0</v>
      </c>
      <c r="C30" s="72" t="s">
        <v>103</v>
      </c>
      <c r="D30" s="72"/>
      <c r="E30" s="72"/>
      <c r="F30" s="72"/>
      <c r="G30" s="72"/>
      <c r="H30" s="41">
        <f>I30+J30</f>
        <v>0</v>
      </c>
      <c r="I30" s="41">
        <f>I31+I32</f>
        <v>0</v>
      </c>
      <c r="J30" s="41">
        <f>J31+J32</f>
        <v>0</v>
      </c>
    </row>
    <row r="31" spans="1:10" ht="23.25" customHeight="1">
      <c r="A31" s="55" t="s">
        <v>100</v>
      </c>
      <c r="B31" s="41"/>
      <c r="C31" s="72" t="s">
        <v>104</v>
      </c>
      <c r="D31" s="72"/>
      <c r="E31" s="72"/>
      <c r="F31" s="72"/>
      <c r="G31" s="72"/>
      <c r="H31" s="41">
        <f>I31+J31</f>
        <v>0</v>
      </c>
      <c r="I31" s="41"/>
      <c r="J31" s="41"/>
    </row>
    <row r="32" spans="1:10" ht="23.25" customHeight="1">
      <c r="A32" s="55" t="s">
        <v>101</v>
      </c>
      <c r="B32" s="41"/>
      <c r="C32" s="72" t="s">
        <v>105</v>
      </c>
      <c r="D32" s="72"/>
      <c r="E32" s="72"/>
      <c r="F32" s="72"/>
      <c r="G32" s="72"/>
      <c r="H32" s="41">
        <f>I32+J32</f>
        <v>0</v>
      </c>
      <c r="I32" s="41"/>
      <c r="J32" s="41"/>
    </row>
    <row r="33" spans="1:10" ht="23.25" customHeight="1">
      <c r="A33" s="58" t="s">
        <v>74</v>
      </c>
      <c r="B33" s="41">
        <f>B29+B30</f>
        <v>862840.43</v>
      </c>
      <c r="C33" s="79" t="s">
        <v>74</v>
      </c>
      <c r="D33" s="79"/>
      <c r="E33" s="79"/>
      <c r="F33" s="79"/>
      <c r="G33" s="79"/>
      <c r="H33" s="41">
        <f>I33+J33</f>
        <v>862840.43</v>
      </c>
      <c r="I33" s="41">
        <f>I29+I30</f>
        <v>862840.43</v>
      </c>
      <c r="J33" s="41">
        <f>J29+J30</f>
        <v>0</v>
      </c>
    </row>
    <row r="34" spans="1:10" ht="14.25">
      <c r="A34" s="59"/>
      <c r="B34" s="60"/>
      <c r="C34" s="60"/>
      <c r="D34" s="60"/>
      <c r="E34" s="60"/>
      <c r="F34" s="60"/>
      <c r="G34" s="61"/>
      <c r="H34" s="60"/>
      <c r="I34" s="60"/>
      <c r="J34" s="60"/>
    </row>
    <row r="35" spans="1:10" ht="14.25">
      <c r="A35" s="51"/>
      <c r="B35" s="60"/>
      <c r="C35" s="60"/>
      <c r="D35" s="60"/>
      <c r="E35" s="60"/>
      <c r="F35" s="60"/>
      <c r="G35" s="61"/>
      <c r="H35" s="60"/>
      <c r="I35" s="60"/>
      <c r="J35" s="60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14" sqref="J14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5" t="s">
        <v>106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7" ht="22.5" customHeight="1">
      <c r="A2" s="19" t="s">
        <v>1</v>
      </c>
      <c r="G2" s="20" t="s">
        <v>2</v>
      </c>
    </row>
    <row r="3" spans="1:11" ht="24" customHeight="1">
      <c r="A3" s="86" t="s">
        <v>107</v>
      </c>
      <c r="B3" s="87"/>
      <c r="C3" s="88"/>
      <c r="D3" s="39" t="s">
        <v>108</v>
      </c>
      <c r="E3" s="89" t="s">
        <v>109</v>
      </c>
      <c r="F3" s="89" t="s">
        <v>110</v>
      </c>
      <c r="G3" s="89" t="s">
        <v>111</v>
      </c>
      <c r="H3" s="89" t="s">
        <v>112</v>
      </c>
      <c r="I3" s="89" t="s">
        <v>113</v>
      </c>
      <c r="J3" s="89" t="s">
        <v>114</v>
      </c>
      <c r="K3" s="91" t="s">
        <v>115</v>
      </c>
    </row>
    <row r="4" spans="1:11" ht="24" customHeight="1">
      <c r="A4" s="39" t="s">
        <v>116</v>
      </c>
      <c r="B4" s="39" t="s">
        <v>117</v>
      </c>
      <c r="C4" s="39" t="s">
        <v>118</v>
      </c>
      <c r="D4" s="47"/>
      <c r="E4" s="90"/>
      <c r="F4" s="90"/>
      <c r="G4" s="90"/>
      <c r="H4" s="90"/>
      <c r="I4" s="90"/>
      <c r="J4" s="90"/>
      <c r="K4" s="91"/>
    </row>
    <row r="5" spans="1:11" ht="30.75" customHeight="1">
      <c r="A5" s="39">
        <v>201</v>
      </c>
      <c r="B5" s="39">
        <v>31</v>
      </c>
      <c r="C5" s="39" t="s">
        <v>119</v>
      </c>
      <c r="D5" s="47" t="s">
        <v>120</v>
      </c>
      <c r="E5" s="39">
        <f>F5+G5</f>
        <v>862840.43</v>
      </c>
      <c r="F5" s="22">
        <v>862840.43</v>
      </c>
      <c r="G5" s="48"/>
      <c r="H5" s="39"/>
      <c r="I5" s="39"/>
      <c r="J5" s="39"/>
      <c r="K5" s="47"/>
    </row>
    <row r="6" spans="1:11" ht="30.75" customHeight="1">
      <c r="A6" s="39"/>
      <c r="B6" s="39"/>
      <c r="C6" s="39"/>
      <c r="D6" s="47"/>
      <c r="E6" s="39"/>
      <c r="F6" s="48"/>
      <c r="G6" s="48"/>
      <c r="H6" s="39"/>
      <c r="I6" s="39"/>
      <c r="J6" s="39"/>
      <c r="K6" s="47"/>
    </row>
    <row r="7" spans="1:11" ht="30.75" customHeight="1">
      <c r="A7" s="39"/>
      <c r="B7" s="39"/>
      <c r="C7" s="39"/>
      <c r="D7" s="47"/>
      <c r="E7" s="39"/>
      <c r="F7" s="48"/>
      <c r="G7" s="48"/>
      <c r="H7" s="39"/>
      <c r="I7" s="39"/>
      <c r="J7" s="39"/>
      <c r="K7" s="47"/>
    </row>
    <row r="8" spans="1:11" ht="30.75" customHeight="1">
      <c r="A8" s="39"/>
      <c r="B8" s="39"/>
      <c r="C8" s="39"/>
      <c r="D8" s="47"/>
      <c r="E8" s="39"/>
      <c r="F8" s="48"/>
      <c r="G8" s="48"/>
      <c r="H8" s="39"/>
      <c r="I8" s="39"/>
      <c r="J8" s="39"/>
      <c r="K8" s="47"/>
    </row>
    <row r="9" spans="1:11" ht="30.75" customHeight="1">
      <c r="A9" s="39"/>
      <c r="B9" s="39"/>
      <c r="C9" s="39"/>
      <c r="D9" s="47"/>
      <c r="E9" s="39"/>
      <c r="F9" s="48"/>
      <c r="G9" s="48"/>
      <c r="H9" s="39"/>
      <c r="I9" s="39"/>
      <c r="J9" s="39"/>
      <c r="K9" s="47"/>
    </row>
    <row r="10" spans="1:11" ht="30.75" customHeight="1">
      <c r="A10" s="47"/>
      <c r="B10" s="47"/>
      <c r="C10" s="47"/>
      <c r="D10" s="49" t="s">
        <v>121</v>
      </c>
      <c r="E10" s="39">
        <f>SUM(E5:E9)</f>
        <v>862840.43</v>
      </c>
      <c r="F10" s="39">
        <f>SUM(F5:F9)</f>
        <v>862840.43</v>
      </c>
      <c r="G10" s="39">
        <f>SUM(G5:G9)</f>
        <v>0</v>
      </c>
      <c r="H10" s="39"/>
      <c r="I10" s="39"/>
      <c r="J10" s="39"/>
      <c r="K10" s="47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7" t="s">
        <v>122</v>
      </c>
      <c r="B1" s="97"/>
      <c r="C1" s="97"/>
      <c r="D1" s="97"/>
      <c r="E1" s="97"/>
      <c r="F1" s="97"/>
      <c r="G1" s="97"/>
    </row>
    <row r="2" spans="1:7" ht="14.25">
      <c r="A2" s="26" t="s">
        <v>1</v>
      </c>
      <c r="B2" s="26"/>
      <c r="C2" s="26"/>
      <c r="D2" s="26"/>
      <c r="E2" s="26"/>
      <c r="F2" s="98" t="s">
        <v>2</v>
      </c>
      <c r="G2" s="98"/>
    </row>
    <row r="3" spans="1:7" ht="14.25">
      <c r="A3" s="99" t="s">
        <v>107</v>
      </c>
      <c r="B3" s="99"/>
      <c r="C3" s="29" t="s">
        <v>108</v>
      </c>
      <c r="D3" s="96" t="s">
        <v>109</v>
      </c>
      <c r="E3" s="96"/>
      <c r="F3" s="96"/>
      <c r="G3" s="96" t="s">
        <v>115</v>
      </c>
    </row>
    <row r="4" spans="1:7" ht="14.25">
      <c r="A4" s="28" t="s">
        <v>116</v>
      </c>
      <c r="B4" s="28" t="s">
        <v>117</v>
      </c>
      <c r="C4" s="29"/>
      <c r="D4" s="30" t="s">
        <v>97</v>
      </c>
      <c r="E4" s="30" t="s">
        <v>110</v>
      </c>
      <c r="F4" s="30" t="s">
        <v>111</v>
      </c>
      <c r="G4" s="96"/>
    </row>
    <row r="5" spans="1:7" ht="14.25">
      <c r="A5" s="100" t="s">
        <v>226</v>
      </c>
      <c r="B5" s="101"/>
      <c r="C5" s="102"/>
      <c r="D5" s="30">
        <f aca="true" t="shared" si="0" ref="D5:D40">E5+F5</f>
        <v>0</v>
      </c>
      <c r="E5" s="30"/>
      <c r="F5" s="30"/>
      <c r="G5" s="30"/>
    </row>
    <row r="6" spans="1:7" ht="14.25">
      <c r="A6" s="103"/>
      <c r="B6" s="104"/>
      <c r="C6" s="105"/>
      <c r="D6" s="30">
        <f t="shared" si="0"/>
        <v>862840.43</v>
      </c>
      <c r="E6" s="30">
        <f>E7+E14+E36+E43+E49</f>
        <v>862840.43</v>
      </c>
      <c r="F6" s="30"/>
      <c r="G6" s="30"/>
    </row>
    <row r="7" spans="1:7" ht="14.25">
      <c r="A7" s="29">
        <v>301</v>
      </c>
      <c r="B7" s="92" t="s">
        <v>123</v>
      </c>
      <c r="C7" s="92"/>
      <c r="D7" s="30">
        <f t="shared" si="0"/>
        <v>672840.43</v>
      </c>
      <c r="E7" s="30">
        <f>SUM(E8:E13)</f>
        <v>672840.43</v>
      </c>
      <c r="F7" s="30"/>
      <c r="G7" s="31"/>
    </row>
    <row r="8" spans="1:7" ht="14.25">
      <c r="A8" s="29"/>
      <c r="B8" s="29" t="s">
        <v>119</v>
      </c>
      <c r="C8" s="29" t="s">
        <v>124</v>
      </c>
      <c r="D8" s="30">
        <f t="shared" si="0"/>
        <v>326235.53</v>
      </c>
      <c r="E8" s="23">
        <v>326235.53</v>
      </c>
      <c r="F8" s="32"/>
      <c r="G8" s="31"/>
    </row>
    <row r="9" spans="1:7" ht="14.25">
      <c r="A9" s="29"/>
      <c r="B9" s="29" t="s">
        <v>125</v>
      </c>
      <c r="C9" s="29" t="s">
        <v>126</v>
      </c>
      <c r="D9" s="30">
        <f t="shared" si="0"/>
        <v>239557.82</v>
      </c>
      <c r="E9" s="23">
        <v>239557.82</v>
      </c>
      <c r="F9" s="32"/>
      <c r="G9" s="31"/>
    </row>
    <row r="10" spans="1:7" ht="14.25">
      <c r="A10" s="29"/>
      <c r="B10" s="29" t="s">
        <v>127</v>
      </c>
      <c r="C10" s="29" t="s">
        <v>128</v>
      </c>
      <c r="D10" s="30">
        <f t="shared" si="0"/>
        <v>0</v>
      </c>
      <c r="E10" s="23"/>
      <c r="F10" s="32"/>
      <c r="G10" s="31"/>
    </row>
    <row r="11" spans="1:7" ht="14.25">
      <c r="A11" s="29"/>
      <c r="B11" s="29" t="s">
        <v>129</v>
      </c>
      <c r="C11" s="29" t="s">
        <v>130</v>
      </c>
      <c r="D11" s="30">
        <f t="shared" si="0"/>
        <v>107047.08</v>
      </c>
      <c r="E11" s="23">
        <v>107047.08</v>
      </c>
      <c r="F11" s="32"/>
      <c r="G11" s="31"/>
    </row>
    <row r="12" spans="1:7" ht="14.25">
      <c r="A12" s="29"/>
      <c r="B12" s="29" t="s">
        <v>131</v>
      </c>
      <c r="C12" s="29" t="s">
        <v>132</v>
      </c>
      <c r="D12" s="30">
        <f t="shared" si="0"/>
        <v>0</v>
      </c>
      <c r="E12" s="32"/>
      <c r="F12" s="32"/>
      <c r="G12" s="31"/>
    </row>
    <row r="13" spans="1:7" ht="14.25">
      <c r="A13" s="29"/>
      <c r="B13" s="29" t="s">
        <v>133</v>
      </c>
      <c r="C13" s="29" t="s">
        <v>134</v>
      </c>
      <c r="D13" s="30">
        <f t="shared" si="0"/>
        <v>0</v>
      </c>
      <c r="E13" s="32"/>
      <c r="F13" s="32"/>
      <c r="G13" s="31"/>
    </row>
    <row r="14" spans="1:7" ht="14.25">
      <c r="A14" s="29">
        <v>302</v>
      </c>
      <c r="B14" s="92" t="s">
        <v>135</v>
      </c>
      <c r="C14" s="92"/>
      <c r="D14" s="30">
        <f t="shared" si="0"/>
        <v>190000</v>
      </c>
      <c r="E14" s="30">
        <f>SUM(E15:E35)</f>
        <v>190000</v>
      </c>
      <c r="F14" s="32"/>
      <c r="G14" s="31"/>
    </row>
    <row r="15" spans="1:7" ht="14.25">
      <c r="A15" s="29"/>
      <c r="B15" s="29" t="s">
        <v>119</v>
      </c>
      <c r="C15" s="29" t="s">
        <v>136</v>
      </c>
      <c r="D15" s="30">
        <f t="shared" si="0"/>
        <v>70000</v>
      </c>
      <c r="E15" s="23">
        <v>70000</v>
      </c>
      <c r="F15" s="32"/>
      <c r="G15" s="31"/>
    </row>
    <row r="16" spans="1:7" ht="14.25">
      <c r="A16" s="29"/>
      <c r="B16" s="29" t="s">
        <v>125</v>
      </c>
      <c r="C16" s="29" t="s">
        <v>137</v>
      </c>
      <c r="D16" s="30">
        <f t="shared" si="0"/>
        <v>50000</v>
      </c>
      <c r="E16" s="23">
        <v>50000</v>
      </c>
      <c r="F16" s="32"/>
      <c r="G16" s="31"/>
    </row>
    <row r="17" spans="1:7" ht="14.25">
      <c r="A17" s="29"/>
      <c r="B17" s="29" t="s">
        <v>127</v>
      </c>
      <c r="C17" s="29" t="s">
        <v>138</v>
      </c>
      <c r="D17" s="30">
        <f t="shared" si="0"/>
        <v>0</v>
      </c>
      <c r="E17" s="23"/>
      <c r="F17" s="32"/>
      <c r="G17" s="31"/>
    </row>
    <row r="18" spans="1:7" ht="14.25">
      <c r="A18" s="29"/>
      <c r="B18" s="29" t="s">
        <v>129</v>
      </c>
      <c r="C18" s="29" t="s">
        <v>139</v>
      </c>
      <c r="D18" s="30">
        <f t="shared" si="0"/>
        <v>0</v>
      </c>
      <c r="E18" s="23"/>
      <c r="F18" s="32"/>
      <c r="G18" s="31"/>
    </row>
    <row r="19" spans="1:7" ht="14.25">
      <c r="A19" s="29"/>
      <c r="B19" s="29" t="s">
        <v>140</v>
      </c>
      <c r="C19" s="29" t="s">
        <v>141</v>
      </c>
      <c r="D19" s="30">
        <f t="shared" si="0"/>
        <v>0</v>
      </c>
      <c r="E19" s="23"/>
      <c r="F19" s="32"/>
      <c r="G19" s="31"/>
    </row>
    <row r="20" spans="1:7" ht="14.25">
      <c r="A20" s="29"/>
      <c r="B20" s="29" t="s">
        <v>142</v>
      </c>
      <c r="C20" s="29" t="s">
        <v>143</v>
      </c>
      <c r="D20" s="30">
        <f t="shared" si="0"/>
        <v>0</v>
      </c>
      <c r="E20" s="23"/>
      <c r="F20" s="32"/>
      <c r="G20" s="31"/>
    </row>
    <row r="21" spans="1:7" ht="14.25">
      <c r="A21" s="29"/>
      <c r="B21" s="29" t="s">
        <v>131</v>
      </c>
      <c r="C21" s="29" t="s">
        <v>144</v>
      </c>
      <c r="D21" s="30">
        <f t="shared" si="0"/>
        <v>0</v>
      </c>
      <c r="E21" s="23"/>
      <c r="F21" s="32"/>
      <c r="G21" s="31"/>
    </row>
    <row r="22" spans="1:7" ht="14.25">
      <c r="A22" s="29"/>
      <c r="B22" s="29" t="s">
        <v>145</v>
      </c>
      <c r="C22" s="29" t="s">
        <v>146</v>
      </c>
      <c r="D22" s="30">
        <f t="shared" si="0"/>
        <v>0</v>
      </c>
      <c r="E22" s="23"/>
      <c r="F22" s="32"/>
      <c r="G22" s="31"/>
    </row>
    <row r="23" spans="1:7" ht="14.25">
      <c r="A23" s="29"/>
      <c r="B23" s="29" t="s">
        <v>147</v>
      </c>
      <c r="C23" s="29" t="s">
        <v>148</v>
      </c>
      <c r="D23" s="30">
        <f t="shared" si="0"/>
        <v>30000</v>
      </c>
      <c r="E23" s="23">
        <v>30000</v>
      </c>
      <c r="F23" s="32"/>
      <c r="G23" s="31"/>
    </row>
    <row r="24" spans="1:7" ht="14.25">
      <c r="A24" s="29"/>
      <c r="B24" s="29" t="s">
        <v>149</v>
      </c>
      <c r="C24" s="29" t="s">
        <v>150</v>
      </c>
      <c r="D24" s="30">
        <f t="shared" si="0"/>
        <v>0</v>
      </c>
      <c r="E24" s="30"/>
      <c r="F24" s="32"/>
      <c r="G24" s="31"/>
    </row>
    <row r="25" spans="1:7" ht="14.25">
      <c r="A25" s="29"/>
      <c r="B25" s="29" t="s">
        <v>151</v>
      </c>
      <c r="C25" s="29" t="s">
        <v>152</v>
      </c>
      <c r="D25" s="30">
        <f t="shared" si="0"/>
        <v>0</v>
      </c>
      <c r="E25" s="30"/>
      <c r="F25" s="32"/>
      <c r="G25" s="31"/>
    </row>
    <row r="26" spans="1:7" ht="14.25">
      <c r="A26" s="29"/>
      <c r="B26" s="29" t="s">
        <v>153</v>
      </c>
      <c r="C26" s="29" t="s">
        <v>154</v>
      </c>
      <c r="D26" s="30">
        <f t="shared" si="0"/>
        <v>0</v>
      </c>
      <c r="E26" s="30"/>
      <c r="F26" s="32"/>
      <c r="G26" s="31"/>
    </row>
    <row r="27" spans="1:7" ht="14.25">
      <c r="A27" s="29"/>
      <c r="B27" s="29" t="s">
        <v>155</v>
      </c>
      <c r="C27" s="29" t="s">
        <v>156</v>
      </c>
      <c r="D27" s="30">
        <f t="shared" si="0"/>
        <v>0</v>
      </c>
      <c r="E27" s="30"/>
      <c r="F27" s="32"/>
      <c r="G27" s="31"/>
    </row>
    <row r="28" spans="1:7" ht="14.25">
      <c r="A28" s="29"/>
      <c r="B28" s="29" t="s">
        <v>157</v>
      </c>
      <c r="C28" s="29" t="s">
        <v>158</v>
      </c>
      <c r="D28" s="30">
        <f t="shared" si="0"/>
        <v>0</v>
      </c>
      <c r="E28" s="30"/>
      <c r="F28" s="32"/>
      <c r="G28" s="31"/>
    </row>
    <row r="29" spans="1:7" ht="14.25">
      <c r="A29" s="29"/>
      <c r="B29" s="29" t="s">
        <v>159</v>
      </c>
      <c r="C29" s="29" t="s">
        <v>160</v>
      </c>
      <c r="D29" s="30">
        <f t="shared" si="0"/>
        <v>0</v>
      </c>
      <c r="E29" s="30"/>
      <c r="F29" s="32"/>
      <c r="G29" s="31"/>
    </row>
    <row r="30" spans="1:7" ht="14.25">
      <c r="A30" s="29"/>
      <c r="B30" s="29" t="s">
        <v>161</v>
      </c>
      <c r="C30" s="29" t="s">
        <v>162</v>
      </c>
      <c r="D30" s="30">
        <f t="shared" si="0"/>
        <v>0</v>
      </c>
      <c r="E30" s="30"/>
      <c r="F30" s="32"/>
      <c r="G30" s="31"/>
    </row>
    <row r="31" spans="1:7" ht="14.25">
      <c r="A31" s="29"/>
      <c r="B31" s="29" t="s">
        <v>163</v>
      </c>
      <c r="C31" s="29" t="s">
        <v>164</v>
      </c>
      <c r="D31" s="30">
        <f t="shared" si="0"/>
        <v>0</v>
      </c>
      <c r="E31" s="28"/>
      <c r="F31" s="32"/>
      <c r="G31" s="31"/>
    </row>
    <row r="32" spans="1:7" ht="14.25">
      <c r="A32" s="29"/>
      <c r="B32" s="29" t="s">
        <v>165</v>
      </c>
      <c r="C32" s="29" t="s">
        <v>166</v>
      </c>
      <c r="D32" s="30">
        <f t="shared" si="0"/>
        <v>0</v>
      </c>
      <c r="E32" s="30"/>
      <c r="F32" s="32"/>
      <c r="G32" s="31"/>
    </row>
    <row r="33" spans="1:7" ht="14.25">
      <c r="A33" s="29"/>
      <c r="B33" s="29" t="s">
        <v>167</v>
      </c>
      <c r="C33" s="29" t="s">
        <v>168</v>
      </c>
      <c r="D33" s="30">
        <f t="shared" si="0"/>
        <v>0</v>
      </c>
      <c r="E33" s="30"/>
      <c r="F33" s="32"/>
      <c r="G33" s="31"/>
    </row>
    <row r="34" spans="1:7" ht="14.25">
      <c r="A34" s="29"/>
      <c r="B34" s="29" t="s">
        <v>169</v>
      </c>
      <c r="C34" s="29" t="s">
        <v>170</v>
      </c>
      <c r="D34" s="30">
        <f t="shared" si="0"/>
        <v>40000</v>
      </c>
      <c r="E34" s="23">
        <v>40000</v>
      </c>
      <c r="F34" s="32"/>
      <c r="G34" s="31"/>
    </row>
    <row r="35" spans="1:7" ht="14.25">
      <c r="A35" s="29"/>
      <c r="B35" s="29" t="s">
        <v>133</v>
      </c>
      <c r="C35" s="29" t="s">
        <v>171</v>
      </c>
      <c r="D35" s="30">
        <f t="shared" si="0"/>
        <v>0</v>
      </c>
      <c r="E35" s="30"/>
      <c r="F35" s="32"/>
      <c r="G35" s="31"/>
    </row>
    <row r="36" spans="1:7" ht="14.25">
      <c r="A36" s="29">
        <v>303</v>
      </c>
      <c r="B36" s="92" t="s">
        <v>172</v>
      </c>
      <c r="C36" s="92"/>
      <c r="D36" s="30">
        <f t="shared" si="0"/>
        <v>0</v>
      </c>
      <c r="E36" s="30">
        <f>SUM(E37:E42)</f>
        <v>0</v>
      </c>
      <c r="F36" s="32"/>
      <c r="G36" s="31"/>
    </row>
    <row r="37" spans="1:7" ht="14.25">
      <c r="A37" s="29"/>
      <c r="B37" s="29" t="s">
        <v>119</v>
      </c>
      <c r="C37" s="29" t="s">
        <v>173</v>
      </c>
      <c r="D37" s="30">
        <f t="shared" si="0"/>
        <v>0</v>
      </c>
      <c r="E37" s="30"/>
      <c r="F37" s="32"/>
      <c r="G37" s="31"/>
    </row>
    <row r="38" spans="1:7" ht="14.25">
      <c r="A38" s="29"/>
      <c r="B38" s="29" t="s">
        <v>125</v>
      </c>
      <c r="C38" s="29" t="s">
        <v>174</v>
      </c>
      <c r="D38" s="30">
        <f t="shared" si="0"/>
        <v>0</v>
      </c>
      <c r="E38" s="30"/>
      <c r="F38" s="32"/>
      <c r="G38" s="31"/>
    </row>
    <row r="39" spans="1:7" ht="14.25">
      <c r="A39" s="29"/>
      <c r="B39" s="29" t="s">
        <v>129</v>
      </c>
      <c r="C39" s="29" t="s">
        <v>175</v>
      </c>
      <c r="D39" s="30">
        <f t="shared" si="0"/>
        <v>0</v>
      </c>
      <c r="E39" s="30"/>
      <c r="F39" s="32"/>
      <c r="G39" s="31"/>
    </row>
    <row r="40" spans="1:7" ht="14.25">
      <c r="A40" s="29"/>
      <c r="B40" s="29" t="s">
        <v>140</v>
      </c>
      <c r="C40" s="29" t="s">
        <v>176</v>
      </c>
      <c r="D40" s="30">
        <f t="shared" si="0"/>
        <v>0</v>
      </c>
      <c r="E40" s="30"/>
      <c r="F40" s="32"/>
      <c r="G40" s="31"/>
    </row>
    <row r="41" spans="1:7" ht="14.25">
      <c r="A41" s="29"/>
      <c r="B41" s="29" t="s">
        <v>147</v>
      </c>
      <c r="C41" s="29" t="s">
        <v>177</v>
      </c>
      <c r="D41" s="30">
        <v>0</v>
      </c>
      <c r="E41" s="30"/>
      <c r="F41" s="32"/>
      <c r="G41" s="31"/>
    </row>
    <row r="42" spans="1:7" ht="14.25">
      <c r="A42" s="29"/>
      <c r="B42" s="29" t="s">
        <v>133</v>
      </c>
      <c r="C42" s="29" t="s">
        <v>178</v>
      </c>
      <c r="D42" s="30">
        <f aca="true" t="shared" si="1" ref="D42:D47">E42+F42</f>
        <v>0</v>
      </c>
      <c r="E42" s="30"/>
      <c r="F42" s="32"/>
      <c r="G42" s="31"/>
    </row>
    <row r="43" spans="1:7" ht="14.25">
      <c r="A43" s="29">
        <v>310</v>
      </c>
      <c r="B43" s="93" t="s">
        <v>179</v>
      </c>
      <c r="C43" s="93"/>
      <c r="D43" s="33" t="s">
        <v>180</v>
      </c>
      <c r="E43" s="33"/>
      <c r="F43" s="46"/>
      <c r="G43" s="31"/>
    </row>
    <row r="44" spans="1:7" ht="14.25">
      <c r="A44" s="29"/>
      <c r="B44" s="34" t="s">
        <v>119</v>
      </c>
      <c r="C44" s="34" t="s">
        <v>181</v>
      </c>
      <c r="D44" s="33">
        <f t="shared" si="1"/>
        <v>0</v>
      </c>
      <c r="E44" s="33"/>
      <c r="F44" s="46"/>
      <c r="G44" s="31"/>
    </row>
    <row r="45" spans="1:7" ht="14.25">
      <c r="A45" s="29"/>
      <c r="B45" s="34" t="s">
        <v>125</v>
      </c>
      <c r="C45" s="34" t="s">
        <v>182</v>
      </c>
      <c r="D45" s="33">
        <f t="shared" si="1"/>
        <v>0</v>
      </c>
      <c r="E45" s="33"/>
      <c r="F45" s="46"/>
      <c r="G45" s="31"/>
    </row>
    <row r="46" spans="1:7" ht="14.25">
      <c r="A46" s="29"/>
      <c r="B46" s="34" t="s">
        <v>140</v>
      </c>
      <c r="C46" s="34" t="s">
        <v>183</v>
      </c>
      <c r="D46" s="33">
        <f t="shared" si="1"/>
        <v>0</v>
      </c>
      <c r="E46" s="33"/>
      <c r="F46" s="46"/>
      <c r="G46" s="31"/>
    </row>
    <row r="47" spans="1:7" ht="14.25">
      <c r="A47" s="29"/>
      <c r="B47" s="34" t="s">
        <v>142</v>
      </c>
      <c r="C47" s="34" t="s">
        <v>184</v>
      </c>
      <c r="D47" s="33">
        <f t="shared" si="1"/>
        <v>0</v>
      </c>
      <c r="E47" s="33"/>
      <c r="F47" s="46"/>
      <c r="G47" s="31"/>
    </row>
    <row r="48" spans="1:7" ht="14.25">
      <c r="A48" s="29"/>
      <c r="B48" s="34" t="s">
        <v>131</v>
      </c>
      <c r="C48" s="34" t="s">
        <v>185</v>
      </c>
      <c r="D48" s="33" t="s">
        <v>180</v>
      </c>
      <c r="E48" s="33"/>
      <c r="F48" s="46"/>
      <c r="G48" s="31"/>
    </row>
    <row r="49" spans="1:7" ht="14.25">
      <c r="A49" s="29">
        <v>307</v>
      </c>
      <c r="B49" s="94" t="s">
        <v>186</v>
      </c>
      <c r="C49" s="95"/>
      <c r="D49" s="35" t="s">
        <v>180</v>
      </c>
      <c r="E49" s="35"/>
      <c r="F49" s="35" t="s">
        <v>180</v>
      </c>
      <c r="G49" s="36"/>
    </row>
    <row r="50" spans="1:7" ht="14.25">
      <c r="A50" s="37"/>
      <c r="B50" s="34" t="s">
        <v>119</v>
      </c>
      <c r="C50" s="34" t="s">
        <v>187</v>
      </c>
      <c r="D50" s="35" t="s">
        <v>180</v>
      </c>
      <c r="E50" s="35"/>
      <c r="F50" s="35" t="s">
        <v>180</v>
      </c>
      <c r="G50" s="36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4:C14"/>
    <mergeCell ref="B36:C36"/>
    <mergeCell ref="B43:C43"/>
    <mergeCell ref="B49:C49"/>
    <mergeCell ref="G3:G4"/>
  </mergeCells>
  <printOptions/>
  <pageMargins left="0.75" right="0.75" top="1" bottom="1" header="0.5" footer="0.5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8" sqref="D8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106" t="s">
        <v>188</v>
      </c>
      <c r="B1" s="106"/>
      <c r="C1" s="106"/>
      <c r="D1" s="106"/>
      <c r="E1" s="106"/>
      <c r="F1" s="106"/>
    </row>
    <row r="2" spans="1:6" ht="22.5" customHeight="1">
      <c r="A2" s="19" t="s">
        <v>1</v>
      </c>
      <c r="B2" s="19"/>
      <c r="C2" s="19"/>
      <c r="D2" s="19"/>
      <c r="E2" s="19"/>
      <c r="F2" s="20" t="s">
        <v>2</v>
      </c>
    </row>
    <row r="3" spans="1:6" ht="24.75" customHeight="1">
      <c r="A3" s="22" t="s">
        <v>189</v>
      </c>
      <c r="B3" s="22" t="s">
        <v>190</v>
      </c>
      <c r="C3" s="22" t="s">
        <v>79</v>
      </c>
      <c r="D3" s="22" t="s">
        <v>191</v>
      </c>
      <c r="E3" s="22" t="s">
        <v>192</v>
      </c>
      <c r="F3" s="22" t="s">
        <v>115</v>
      </c>
    </row>
    <row r="4" spans="1:6" ht="24.75" customHeight="1">
      <c r="A4" s="23" t="s">
        <v>89</v>
      </c>
      <c r="B4" s="23" t="s">
        <v>89</v>
      </c>
      <c r="C4" s="23">
        <v>1</v>
      </c>
      <c r="D4" s="23">
        <v>2</v>
      </c>
      <c r="E4" s="23">
        <v>3</v>
      </c>
      <c r="F4" s="23" t="s">
        <v>89</v>
      </c>
    </row>
    <row r="5" spans="1:6" ht="24.75" customHeight="1">
      <c r="A5" s="25"/>
      <c r="B5" s="25" t="s">
        <v>79</v>
      </c>
      <c r="C5" s="10">
        <f>D5+E5</f>
        <v>862840.43</v>
      </c>
      <c r="D5" s="10">
        <f>D6+D7</f>
        <v>672840.43</v>
      </c>
      <c r="E5" s="10">
        <f>E6+E7</f>
        <v>190000</v>
      </c>
      <c r="F5" s="38"/>
    </row>
    <row r="6" spans="1:6" ht="24.75" customHeight="1">
      <c r="A6" s="39">
        <v>2013101</v>
      </c>
      <c r="B6" s="40" t="s">
        <v>120</v>
      </c>
      <c r="C6" s="10">
        <f>D6+E6</f>
        <v>862840.43</v>
      </c>
      <c r="D6" s="41">
        <v>672840.43</v>
      </c>
      <c r="E6" s="41">
        <v>190000</v>
      </c>
      <c r="F6" s="42"/>
    </row>
    <row r="7" spans="1:6" ht="24.75" customHeight="1">
      <c r="A7" s="39"/>
      <c r="B7" s="40"/>
      <c r="C7" s="10"/>
      <c r="D7" s="43"/>
      <c r="E7" s="10"/>
      <c r="F7" s="38"/>
    </row>
    <row r="8" spans="1:6" ht="24.75" customHeight="1">
      <c r="A8" s="44"/>
      <c r="B8" s="44"/>
      <c r="C8" s="45"/>
      <c r="D8" s="45"/>
      <c r="E8" s="45"/>
      <c r="F8" s="42"/>
    </row>
    <row r="9" spans="1:6" ht="24.75" customHeight="1">
      <c r="A9" s="25"/>
      <c r="B9" s="25"/>
      <c r="C9" s="10"/>
      <c r="D9" s="10"/>
      <c r="E9" s="10"/>
      <c r="F9" s="38"/>
    </row>
    <row r="10" spans="1:6" ht="24.75" customHeight="1">
      <c r="A10" s="25"/>
      <c r="B10" s="25"/>
      <c r="C10" s="10"/>
      <c r="D10" s="10"/>
      <c r="E10" s="10"/>
      <c r="F10" s="3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7" t="s">
        <v>193</v>
      </c>
      <c r="B1" s="97"/>
      <c r="C1" s="97"/>
      <c r="D1" s="97"/>
      <c r="E1" s="97"/>
    </row>
    <row r="2" spans="1:5" ht="14.25">
      <c r="A2" s="26" t="s">
        <v>1</v>
      </c>
      <c r="B2" s="26"/>
      <c r="C2" s="26"/>
      <c r="D2" s="26"/>
      <c r="E2" s="27"/>
    </row>
    <row r="3" spans="1:5" ht="14.25">
      <c r="A3" s="99" t="s">
        <v>107</v>
      </c>
      <c r="B3" s="99"/>
      <c r="C3" s="29" t="s">
        <v>108</v>
      </c>
      <c r="D3" s="107" t="s">
        <v>110</v>
      </c>
      <c r="E3" s="96" t="s">
        <v>115</v>
      </c>
    </row>
    <row r="4" spans="1:5" ht="14.25">
      <c r="A4" s="28" t="s">
        <v>116</v>
      </c>
      <c r="B4" s="28" t="s">
        <v>117</v>
      </c>
      <c r="C4" s="29"/>
      <c r="D4" s="108"/>
      <c r="E4" s="96"/>
    </row>
    <row r="5" spans="1:5" ht="14.25">
      <c r="A5" s="100" t="s">
        <v>226</v>
      </c>
      <c r="B5" s="101"/>
      <c r="C5" s="102"/>
      <c r="D5" s="30">
        <f>D6+D13+D35+D42+D48</f>
        <v>862840.43</v>
      </c>
      <c r="E5" s="30"/>
    </row>
    <row r="6" spans="1:5" ht="14.25">
      <c r="A6" s="29">
        <v>301</v>
      </c>
      <c r="B6" s="92" t="s">
        <v>123</v>
      </c>
      <c r="C6" s="92"/>
      <c r="D6" s="30">
        <f>SUM(D7:D12)</f>
        <v>672840.43</v>
      </c>
      <c r="E6" s="31"/>
    </row>
    <row r="7" spans="1:5" ht="14.25">
      <c r="A7" s="29"/>
      <c r="B7" s="29" t="s">
        <v>119</v>
      </c>
      <c r="C7" s="29" t="s">
        <v>124</v>
      </c>
      <c r="D7" s="23">
        <v>326235.53</v>
      </c>
      <c r="E7" s="31"/>
    </row>
    <row r="8" spans="1:5" ht="14.25">
      <c r="A8" s="29"/>
      <c r="B8" s="29" t="s">
        <v>125</v>
      </c>
      <c r="C8" s="29" t="s">
        <v>126</v>
      </c>
      <c r="D8" s="23">
        <v>239557.82</v>
      </c>
      <c r="E8" s="31"/>
    </row>
    <row r="9" spans="1:5" ht="14.25">
      <c r="A9" s="29"/>
      <c r="B9" s="29" t="s">
        <v>127</v>
      </c>
      <c r="C9" s="29" t="s">
        <v>128</v>
      </c>
      <c r="D9" s="23"/>
      <c r="E9" s="31"/>
    </row>
    <row r="10" spans="1:5" ht="14.25">
      <c r="A10" s="29"/>
      <c r="B10" s="29" t="s">
        <v>129</v>
      </c>
      <c r="C10" s="29" t="s">
        <v>130</v>
      </c>
      <c r="D10" s="23">
        <v>107047.08</v>
      </c>
      <c r="E10" s="31"/>
    </row>
    <row r="11" spans="1:5" ht="14.25">
      <c r="A11" s="29"/>
      <c r="B11" s="29" t="s">
        <v>131</v>
      </c>
      <c r="C11" s="29" t="s">
        <v>132</v>
      </c>
      <c r="D11" s="32"/>
      <c r="E11" s="31"/>
    </row>
    <row r="12" spans="1:5" ht="14.25">
      <c r="A12" s="29"/>
      <c r="B12" s="29" t="s">
        <v>133</v>
      </c>
      <c r="C12" s="29" t="s">
        <v>134</v>
      </c>
      <c r="D12" s="32"/>
      <c r="E12" s="31"/>
    </row>
    <row r="13" spans="1:5" ht="14.25">
      <c r="A13" s="29">
        <v>302</v>
      </c>
      <c r="B13" s="92" t="s">
        <v>135</v>
      </c>
      <c r="C13" s="92"/>
      <c r="D13" s="30">
        <f>SUM(D14:D34)</f>
        <v>190000</v>
      </c>
      <c r="E13" s="31"/>
    </row>
    <row r="14" spans="1:5" ht="14.25">
      <c r="A14" s="29"/>
      <c r="B14" s="29" t="s">
        <v>119</v>
      </c>
      <c r="C14" s="29" t="s">
        <v>136</v>
      </c>
      <c r="D14" s="23">
        <v>70000</v>
      </c>
      <c r="E14" s="31"/>
    </row>
    <row r="15" spans="1:5" ht="14.25">
      <c r="A15" s="29"/>
      <c r="B15" s="29" t="s">
        <v>125</v>
      </c>
      <c r="C15" s="29" t="s">
        <v>137</v>
      </c>
      <c r="D15" s="23">
        <v>50000</v>
      </c>
      <c r="E15" s="31"/>
    </row>
    <row r="16" spans="1:5" ht="14.25">
      <c r="A16" s="29"/>
      <c r="B16" s="29" t="s">
        <v>127</v>
      </c>
      <c r="C16" s="29" t="s">
        <v>138</v>
      </c>
      <c r="D16" s="23"/>
      <c r="E16" s="31"/>
    </row>
    <row r="17" spans="1:5" ht="14.25">
      <c r="A17" s="29"/>
      <c r="B17" s="29" t="s">
        <v>129</v>
      </c>
      <c r="C17" s="29" t="s">
        <v>139</v>
      </c>
      <c r="D17" s="23"/>
      <c r="E17" s="31"/>
    </row>
    <row r="18" spans="1:5" ht="14.25">
      <c r="A18" s="29"/>
      <c r="B18" s="29" t="s">
        <v>140</v>
      </c>
      <c r="C18" s="29" t="s">
        <v>141</v>
      </c>
      <c r="D18" s="23"/>
      <c r="E18" s="31"/>
    </row>
    <row r="19" spans="1:5" ht="14.25">
      <c r="A19" s="29"/>
      <c r="B19" s="29" t="s">
        <v>142</v>
      </c>
      <c r="C19" s="29" t="s">
        <v>143</v>
      </c>
      <c r="D19" s="23"/>
      <c r="E19" s="31"/>
    </row>
    <row r="20" spans="1:5" ht="14.25">
      <c r="A20" s="29"/>
      <c r="B20" s="29" t="s">
        <v>131</v>
      </c>
      <c r="C20" s="29" t="s">
        <v>144</v>
      </c>
      <c r="D20" s="23"/>
      <c r="E20" s="31"/>
    </row>
    <row r="21" spans="1:5" ht="14.25">
      <c r="A21" s="29"/>
      <c r="B21" s="29" t="s">
        <v>145</v>
      </c>
      <c r="C21" s="29" t="s">
        <v>146</v>
      </c>
      <c r="D21" s="23"/>
      <c r="E21" s="31"/>
    </row>
    <row r="22" spans="1:5" ht="14.25">
      <c r="A22" s="29"/>
      <c r="B22" s="29" t="s">
        <v>147</v>
      </c>
      <c r="C22" s="29" t="s">
        <v>148</v>
      </c>
      <c r="D22" s="23">
        <v>30000</v>
      </c>
      <c r="E22" s="31"/>
    </row>
    <row r="23" spans="1:5" ht="14.25">
      <c r="A23" s="29"/>
      <c r="B23" s="29" t="s">
        <v>149</v>
      </c>
      <c r="C23" s="29" t="s">
        <v>150</v>
      </c>
      <c r="D23" s="30"/>
      <c r="E23" s="31"/>
    </row>
    <row r="24" spans="1:5" ht="14.25">
      <c r="A24" s="29"/>
      <c r="B24" s="29" t="s">
        <v>151</v>
      </c>
      <c r="C24" s="29" t="s">
        <v>152</v>
      </c>
      <c r="D24" s="30"/>
      <c r="E24" s="31"/>
    </row>
    <row r="25" spans="1:5" ht="14.25">
      <c r="A25" s="29"/>
      <c r="B25" s="29" t="s">
        <v>153</v>
      </c>
      <c r="C25" s="29" t="s">
        <v>154</v>
      </c>
      <c r="D25" s="30"/>
      <c r="E25" s="31"/>
    </row>
    <row r="26" spans="1:5" ht="14.25">
      <c r="A26" s="29"/>
      <c r="B26" s="29" t="s">
        <v>155</v>
      </c>
      <c r="C26" s="29" t="s">
        <v>156</v>
      </c>
      <c r="D26" s="30"/>
      <c r="E26" s="31"/>
    </row>
    <row r="27" spans="1:5" ht="14.25">
      <c r="A27" s="29"/>
      <c r="B27" s="29" t="s">
        <v>157</v>
      </c>
      <c r="C27" s="29" t="s">
        <v>158</v>
      </c>
      <c r="D27" s="30"/>
      <c r="E27" s="31"/>
    </row>
    <row r="28" spans="1:5" ht="14.25">
      <c r="A28" s="29"/>
      <c r="B28" s="29" t="s">
        <v>159</v>
      </c>
      <c r="C28" s="29" t="s">
        <v>160</v>
      </c>
      <c r="D28" s="30"/>
      <c r="E28" s="31"/>
    </row>
    <row r="29" spans="1:5" ht="14.25">
      <c r="A29" s="29"/>
      <c r="B29" s="29" t="s">
        <v>161</v>
      </c>
      <c r="C29" s="29" t="s">
        <v>162</v>
      </c>
      <c r="D29" s="30"/>
      <c r="E29" s="31"/>
    </row>
    <row r="30" spans="1:5" ht="14.25">
      <c r="A30" s="29"/>
      <c r="B30" s="29" t="s">
        <v>163</v>
      </c>
      <c r="C30" s="29" t="s">
        <v>164</v>
      </c>
      <c r="D30" s="28"/>
      <c r="E30" s="31"/>
    </row>
    <row r="31" spans="1:5" ht="14.25">
      <c r="A31" s="29"/>
      <c r="B31" s="29" t="s">
        <v>165</v>
      </c>
      <c r="C31" s="29" t="s">
        <v>166</v>
      </c>
      <c r="D31" s="30"/>
      <c r="E31" s="31"/>
    </row>
    <row r="32" spans="1:5" ht="14.25">
      <c r="A32" s="29"/>
      <c r="B32" s="29" t="s">
        <v>167</v>
      </c>
      <c r="C32" s="29" t="s">
        <v>168</v>
      </c>
      <c r="D32" s="30"/>
      <c r="E32" s="31"/>
    </row>
    <row r="33" spans="1:5" ht="14.25">
      <c r="A33" s="29"/>
      <c r="B33" s="29" t="s">
        <v>169</v>
      </c>
      <c r="C33" s="29" t="s">
        <v>170</v>
      </c>
      <c r="D33" s="23">
        <v>40000</v>
      </c>
      <c r="E33" s="31"/>
    </row>
    <row r="34" spans="1:5" ht="14.25">
      <c r="A34" s="29"/>
      <c r="B34" s="29" t="s">
        <v>133</v>
      </c>
      <c r="C34" s="29" t="s">
        <v>171</v>
      </c>
      <c r="D34" s="30"/>
      <c r="E34" s="31"/>
    </row>
    <row r="35" spans="1:5" ht="14.25">
      <c r="A35" s="29">
        <v>303</v>
      </c>
      <c r="B35" s="92" t="s">
        <v>172</v>
      </c>
      <c r="C35" s="92"/>
      <c r="D35" s="30">
        <f>SUM(D36:D41)</f>
        <v>0</v>
      </c>
      <c r="E35" s="31"/>
    </row>
    <row r="36" spans="1:5" ht="14.25">
      <c r="A36" s="29"/>
      <c r="B36" s="29" t="s">
        <v>119</v>
      </c>
      <c r="C36" s="29" t="s">
        <v>173</v>
      </c>
      <c r="D36" s="30"/>
      <c r="E36" s="31"/>
    </row>
    <row r="37" spans="1:5" ht="14.25">
      <c r="A37" s="29"/>
      <c r="B37" s="29" t="s">
        <v>125</v>
      </c>
      <c r="C37" s="29" t="s">
        <v>174</v>
      </c>
      <c r="D37" s="30"/>
      <c r="E37" s="31"/>
    </row>
    <row r="38" spans="1:5" ht="14.25">
      <c r="A38" s="29"/>
      <c r="B38" s="29" t="s">
        <v>129</v>
      </c>
      <c r="C38" s="29" t="s">
        <v>175</v>
      </c>
      <c r="D38" s="30"/>
      <c r="E38" s="31"/>
    </row>
    <row r="39" spans="1:5" ht="14.25">
      <c r="A39" s="29"/>
      <c r="B39" s="29" t="s">
        <v>140</v>
      </c>
      <c r="C39" s="29" t="s">
        <v>176</v>
      </c>
      <c r="D39" s="30"/>
      <c r="E39" s="31"/>
    </row>
    <row r="40" spans="1:5" ht="14.25">
      <c r="A40" s="29"/>
      <c r="B40" s="29" t="s">
        <v>147</v>
      </c>
      <c r="C40" s="29" t="s">
        <v>177</v>
      </c>
      <c r="D40" s="30"/>
      <c r="E40" s="31"/>
    </row>
    <row r="41" spans="1:5" ht="14.25">
      <c r="A41" s="29"/>
      <c r="B41" s="29" t="s">
        <v>133</v>
      </c>
      <c r="C41" s="29" t="s">
        <v>178</v>
      </c>
      <c r="D41" s="30"/>
      <c r="E41" s="31"/>
    </row>
    <row r="42" spans="1:5" ht="14.25">
      <c r="A42" s="29">
        <v>310</v>
      </c>
      <c r="B42" s="93" t="s">
        <v>179</v>
      </c>
      <c r="C42" s="93"/>
      <c r="D42" s="33"/>
      <c r="E42" s="31"/>
    </row>
    <row r="43" spans="1:5" ht="14.25">
      <c r="A43" s="29"/>
      <c r="B43" s="34" t="s">
        <v>119</v>
      </c>
      <c r="C43" s="34" t="s">
        <v>181</v>
      </c>
      <c r="D43" s="33"/>
      <c r="E43" s="31"/>
    </row>
    <row r="44" spans="1:5" ht="14.25">
      <c r="A44" s="29"/>
      <c r="B44" s="34" t="s">
        <v>125</v>
      </c>
      <c r="C44" s="34" t="s">
        <v>182</v>
      </c>
      <c r="D44" s="33"/>
      <c r="E44" s="31"/>
    </row>
    <row r="45" spans="1:5" ht="14.25">
      <c r="A45" s="29"/>
      <c r="B45" s="34" t="s">
        <v>140</v>
      </c>
      <c r="C45" s="34" t="s">
        <v>183</v>
      </c>
      <c r="D45" s="33"/>
      <c r="E45" s="31"/>
    </row>
    <row r="46" spans="1:5" ht="14.25">
      <c r="A46" s="29"/>
      <c r="B46" s="34" t="s">
        <v>142</v>
      </c>
      <c r="C46" s="34" t="s">
        <v>184</v>
      </c>
      <c r="D46" s="33"/>
      <c r="E46" s="31"/>
    </row>
    <row r="47" spans="1:5" ht="14.25">
      <c r="A47" s="29"/>
      <c r="B47" s="34" t="s">
        <v>131</v>
      </c>
      <c r="C47" s="34" t="s">
        <v>185</v>
      </c>
      <c r="D47" s="33"/>
      <c r="E47" s="31"/>
    </row>
    <row r="48" spans="1:5" ht="14.25">
      <c r="A48" s="29">
        <v>307</v>
      </c>
      <c r="B48" s="94" t="s">
        <v>186</v>
      </c>
      <c r="C48" s="95"/>
      <c r="D48" s="35"/>
      <c r="E48" s="36"/>
    </row>
    <row r="49" spans="1:5" ht="14.25">
      <c r="A49" s="37"/>
      <c r="B49" s="34" t="s">
        <v>119</v>
      </c>
      <c r="C49" s="34" t="s">
        <v>187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1" sqref="E11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106" t="s">
        <v>194</v>
      </c>
      <c r="B1" s="106"/>
      <c r="C1" s="106"/>
      <c r="D1" s="106"/>
      <c r="E1" s="106"/>
      <c r="F1" s="106"/>
      <c r="G1" s="106"/>
      <c r="H1" s="106"/>
    </row>
    <row r="2" spans="1:8" ht="22.5" customHeight="1">
      <c r="A2" s="19" t="s">
        <v>1</v>
      </c>
      <c r="B2" s="19"/>
      <c r="C2" s="19"/>
      <c r="D2" s="19"/>
      <c r="E2" s="19"/>
      <c r="F2" s="19"/>
      <c r="G2" s="19"/>
      <c r="H2" s="20" t="s">
        <v>2</v>
      </c>
    </row>
    <row r="3" spans="1:8" ht="17.25" customHeight="1">
      <c r="A3" s="78" t="s">
        <v>76</v>
      </c>
      <c r="B3" s="78" t="s">
        <v>77</v>
      </c>
      <c r="C3" s="109" t="s">
        <v>195</v>
      </c>
      <c r="D3" s="109"/>
      <c r="E3" s="109"/>
      <c r="F3" s="109"/>
      <c r="G3" s="109"/>
      <c r="H3" s="109"/>
    </row>
    <row r="4" spans="1:8" ht="23.25" customHeight="1">
      <c r="A4" s="78"/>
      <c r="B4" s="78"/>
      <c r="C4" s="109" t="s">
        <v>97</v>
      </c>
      <c r="D4" s="109" t="s">
        <v>150</v>
      </c>
      <c r="E4" s="109" t="s">
        <v>160</v>
      </c>
      <c r="F4" s="109" t="s">
        <v>196</v>
      </c>
      <c r="G4" s="109"/>
      <c r="H4" s="109"/>
    </row>
    <row r="5" spans="1:8" ht="26.25" customHeight="1">
      <c r="A5" s="78"/>
      <c r="B5" s="78"/>
      <c r="C5" s="109"/>
      <c r="D5" s="109"/>
      <c r="E5" s="109"/>
      <c r="F5" s="22" t="s">
        <v>97</v>
      </c>
      <c r="G5" s="22" t="s">
        <v>197</v>
      </c>
      <c r="H5" s="22" t="s">
        <v>168</v>
      </c>
    </row>
    <row r="6" spans="1:8" ht="23.25" customHeight="1">
      <c r="A6" s="23" t="s">
        <v>89</v>
      </c>
      <c r="B6" s="23" t="s">
        <v>89</v>
      </c>
      <c r="C6" s="24">
        <v>2</v>
      </c>
      <c r="D6" s="24">
        <v>3</v>
      </c>
      <c r="E6" s="24">
        <v>4</v>
      </c>
      <c r="F6" s="23">
        <v>5</v>
      </c>
      <c r="G6" s="23">
        <v>6</v>
      </c>
      <c r="H6" s="23">
        <v>7</v>
      </c>
    </row>
    <row r="7" spans="1:8" ht="23.25" customHeight="1">
      <c r="A7" s="25" t="s">
        <v>90</v>
      </c>
      <c r="B7" s="25" t="s">
        <v>198</v>
      </c>
      <c r="C7" s="10">
        <f>D7+E7+F7</f>
        <v>0</v>
      </c>
      <c r="D7" s="10"/>
      <c r="E7" s="10">
        <v>0</v>
      </c>
      <c r="F7" s="10">
        <f>G7+H7</f>
        <v>0</v>
      </c>
      <c r="G7" s="10"/>
      <c r="H7" s="10">
        <v>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2017-06-08T08:57:49Z</cp:lastPrinted>
  <dcterms:created xsi:type="dcterms:W3CDTF">2016-01-04T02:06:27Z</dcterms:created>
  <dcterms:modified xsi:type="dcterms:W3CDTF">2017-11-21T03:06:23Z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